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40" windowHeight="13185" tabRatio="883" activeTab="0"/>
  </bookViews>
  <sheets>
    <sheet name="Záradék" sheetId="1" r:id="rId1"/>
    <sheet name="Összesítő" sheetId="2" r:id="rId2"/>
    <sheet name="Zsaluzás és állványozás" sheetId="3" r:id="rId3"/>
    <sheet name="Irtás, föld- és sziklamunka" sheetId="4" r:id="rId4"/>
    <sheet name="Síkalapozás" sheetId="5" r:id="rId5"/>
    <sheet name="Helyszíni beton és vasbeton mun" sheetId="6" r:id="rId6"/>
    <sheet name="Előregyártott épületszerkezeti " sheetId="7" r:id="rId7"/>
    <sheet name="Falazás és egyéb kőművesmunka" sheetId="8" r:id="rId8"/>
    <sheet name="Ácsmunka" sheetId="9" r:id="rId9"/>
    <sheet name="Vakolás és rabicolás" sheetId="10" r:id="rId10"/>
    <sheet name="Szárazépítés" sheetId="11" r:id="rId11"/>
    <sheet name="Tetőfedés" sheetId="12" r:id="rId12"/>
    <sheet name="Aljzatkészítés, hideg- és meleg" sheetId="13" r:id="rId13"/>
    <sheet name="Bádogozás" sheetId="14" r:id="rId14"/>
    <sheet name="Fa- és műanyag szerkezet elhely" sheetId="15" r:id="rId15"/>
    <sheet name="Fém nyílászáró és épületlakatos" sheetId="16" r:id="rId16"/>
    <sheet name="Felületképzés" sheetId="17" r:id="rId17"/>
    <sheet name="Szigetelés" sheetId="18" r:id="rId18"/>
    <sheet name="Útburkolatalap és makadámburkol" sheetId="19" r:id="rId19"/>
    <sheet name="Kőburkolat készítése" sheetId="20" r:id="rId20"/>
    <sheet name="Megújuló energia" sheetId="21" r:id="rId21"/>
    <sheet name="Erősáram" sheetId="22" r:id="rId22"/>
    <sheet name="Belső víz-csatorna" sheetId="23" r:id="rId23"/>
    <sheet name="Központi fűtés" sheetId="24" r:id="rId24"/>
    <sheet name="Belső gázellátás" sheetId="25" r:id="rId25"/>
    <sheet name="Szellőzés" sheetId="26" r:id="rId26"/>
    <sheet name="Vaillant berendezések" sheetId="27" r:id="rId27"/>
  </sheets>
  <definedNames>
    <definedName name="_xlnm.Print_Titles" localSheetId="21">'Erősáram'!$4:$8</definedName>
    <definedName name="_xlnm.Print_Area" localSheetId="21">'Erősáram'!$A$1:$K$121</definedName>
  </definedNames>
  <calcPr fullCalcOnLoad="1"/>
</workbook>
</file>

<file path=xl/sharedStrings.xml><?xml version="1.0" encoding="utf-8"?>
<sst xmlns="http://schemas.openxmlformats.org/spreadsheetml/2006/main" count="2111" uniqueCount="1163">
  <si>
    <t>Munkanem megnevezése</t>
  </si>
  <si>
    <t>Összege</t>
  </si>
  <si>
    <t>Ssz.</t>
  </si>
  <si>
    <t>Tételszám</t>
  </si>
  <si>
    <t>Tétel szövege</t>
  </si>
  <si>
    <t>Menny.</t>
  </si>
  <si>
    <t>Egység</t>
  </si>
  <si>
    <t>Egységár</t>
  </si>
  <si>
    <t>Összesen</t>
  </si>
  <si>
    <t>Megjegyzés</t>
  </si>
  <si>
    <t>m2</t>
  </si>
  <si>
    <t>[ÖN]</t>
  </si>
  <si>
    <t>Egyoldali falzsaluzás függőleges vagy ferde sík felülettel, fa zsaluzattal, 3 m magasságig</t>
  </si>
  <si>
    <t>Gerendazsaluzás, 20-60 cm oldalmagasság között, fa zsaluzattal, alátámasztó állvánnyal, tagozattal vagy anélkül készítve, 3 m magasságig</t>
  </si>
  <si>
    <t>Munkanem összesen:</t>
  </si>
  <si>
    <t>Zsaluzás és állványozás</t>
  </si>
  <si>
    <t>m3</t>
  </si>
  <si>
    <t>Humuszos termőréteg, termőföld leszedése, terítése gépi erővel, 18%-os terephajlásig, bármilyen talajban, szállítással, 50,0 m-ig</t>
  </si>
  <si>
    <t>Tömörítés bármely tömörítési osztályban gépi erővel, kis felületen, tömörségi fok: 90%</t>
  </si>
  <si>
    <t>Feltöltések alap- és lábazati falak közé és alagsori vagy alá nem pincézett földszinti padozatok alá, az anyag szétterítésével, mozgatásával, kézi döngöléssel, osztályozatlan kavicsból Nyers homokos kavics, NHK 0/63 RTT, KŐKA, Alsózsolca</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</si>
  <si>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</si>
  <si>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t>Irtás, föld- és sziklamunka</t>
  </si>
  <si>
    <t>Síkalapozás</t>
  </si>
  <si>
    <t>t</t>
  </si>
  <si>
    <r>
      <t>Vasbeton koszorú készítése, X0v(H), XC1, XC2, XC3 környezeti osztályú, kissé képlékeny vagy képlékeny konzisztenciájú betonból, kézi bedolgozással, vibrátoros tömörítéssel, 400 cm</t>
    </r>
    <r>
      <rPr>
        <vertAlign val="superscript"/>
        <sz val="10"/>
        <color indexed="8"/>
        <rFont val="Times New Roman CE"/>
        <family val="0"/>
      </rPr>
      <t>2</t>
    </r>
    <r>
      <rPr>
        <sz val="10"/>
        <color indexed="8"/>
        <rFont val="Times New Roman CE"/>
        <family val="0"/>
      </rPr>
      <t xml:space="preserve"> keresztmetszetig C20/25 - XC1 képlékeny kavicsbeton keverék CEM 32,5 pc. D</t>
    </r>
    <r>
      <rPr>
        <vertAlign val="subscript"/>
        <sz val="10"/>
        <color indexed="8"/>
        <rFont val="Times New Roman CE"/>
        <family val="0"/>
      </rPr>
      <t>max</t>
    </r>
    <r>
      <rPr>
        <sz val="10"/>
        <color indexed="8"/>
        <rFont val="Times New Roman CE"/>
        <family val="0"/>
      </rPr>
      <t xml:space="preserve"> = 32 mm, m = 7,5 finomsági modulussal</t>
    </r>
  </si>
  <si>
    <t>Helyszíni beton és vasbeton munka</t>
  </si>
  <si>
    <t>db</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</si>
  <si>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</si>
  <si>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320020071334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</si>
  <si>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2,25 m</t>
  </si>
  <si>
    <t>320030078895</t>
  </si>
  <si>
    <t>Nagyüzemi előregyártású vízszintes tartószerkezeti  elem elhelyezése, előre elkészített gyámolító szerkezetre, kézi erővel, csomóponti kötés nélkül, előregyártott feszített vasbeton födémgerenda elhelyezése, 0,11-0,30 t/db tömeg között Vasbeton födémgerenda EE-36 380 cm</t>
  </si>
  <si>
    <t>320030078910</t>
  </si>
  <si>
    <t>Nagyüzemi előregyártású vízszintes tartószerkezeti  elem elhelyezése, előre elkészített gyámolító szerkezetre, kézi erővel, csomóponti kötés nélkül, előregyártott feszített vasbeton födémgerenda elhelyezése, 0,11-0,30 t/db tömeg között Vasbeton födémgerenda EE-48 500 cm</t>
  </si>
  <si>
    <t>320030078922</t>
  </si>
  <si>
    <t>Nagyüzemi előregyártású vízszintes tartószerkezeti  elem elhelyezése, előre elkészített gyámolító szerkezetre, kézi erővel, csomóponti kötés nélkül, előregyártott feszített vasbeton födémgerenda elhelyezése, 0,11-0,30 t/db tömeg között Vasbeton födémgerenda EE-54 564 cm</t>
  </si>
  <si>
    <t>320030078934</t>
  </si>
  <si>
    <t>Nagyüzemi előregyártású vízszintes tartószerkezeti  elem elhelyezése, előre elkészített gyámolító szerkezetre, kézi erővel, csomóponti kötés nélkül, előregyártott feszített vasbeton födémgerenda elhelyezése, 0,11-0,30 t/db tömeg között Vasbeton födémgerenda EE-60 624 cm</t>
  </si>
  <si>
    <t>320040083142</t>
  </si>
  <si>
    <t>Üzemben előregyártott béléstest elhelyezése kiselemes "kézi" födémekbe, gerendák közé, gerendavállakra, a felfekvési egyenetlenséget kiküszöbölő  és az együttdolgozást biztosító habarcsréteg bedolgozásával, szimplán kiosztott vasbeton gerendák közé, 15 kg/db tömeg felett, jellemzően beton, EB, MB típusú béléstest LEIER béléstest EB 60/19 B, 45/19/25 cm, 6,78 db/m2 , Cikkszám: HUTGO0025</t>
  </si>
  <si>
    <t>Üzemben előregyártott béléstest elhelyezése kiselemes "kézi" födémekbe, gerendák közé, gerendavállakra, a felfekvési egyenetlenséget kiküszöbölő  és az együttdolgozást biztosító habarcsréteg bedolgozásával, duplán kiosztott vasbeton gerendák közé, 15 kg/db tömeg felett, jellemzően beton, EB típusú béléstest LEIER béléstest EB 60/19 B, 45/19/25 cm, 6,78 db/m2 , Cikkszám: HUTGO0025</t>
  </si>
  <si>
    <t>Előregyártott épületszerkezeti elem elhelyezése és szerelése</t>
  </si>
  <si>
    <t>Teherhordó és kitöltő falazat készítése, égetett agyag-kerámia termékekből, nútféderes elemekből, 300 mm falvastagságban, 300x250x240 vagy 300×250×238 mm-es méretű kézi falazóblokkból, falazó, cementes mészhabarcsba falazva POROTHERM 30 N+F nútféderes kézi falazóblokk, 300x250x238 mm, M 1 (Hf10-mc) falazó, cementes mészhabarcs</t>
  </si>
  <si>
    <t>m</t>
  </si>
  <si>
    <t>Falazás és egyéb kőművesmunka</t>
  </si>
  <si>
    <t>Tetőlécezés hornyolt cserépfedés alá Fenyő tetőléc 3-6,5 m 25x50 mm</t>
  </si>
  <si>
    <t>Tetőlécezés tetőfelület ellenlécezésének elkészítése</t>
  </si>
  <si>
    <t>Deszkázás ereszdeszkázás gyalult, hornyolt deszkával, hajópadlóval</t>
  </si>
  <si>
    <t>Deszkázás oromdeszka nádfedéshez, egymásra szegezve, 20+12 cm szélességig</t>
  </si>
  <si>
    <t>Faanyag lángmentesítése mázolási technológiával felhordott anyaggal, egyszeri bevonat KEMIKÁL TETOL FB égéskésleltető, gomba- és rovarkárosítás elleni, faanyagvédő szer, zöld</t>
  </si>
  <si>
    <r>
      <t>Fa tetőszerkezetek bármely rendszerben faragott (fűrészelt) fából, 0,020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famennyiségig Fenyő faragott gerenda 3-6.5 m I.o.</t>
    </r>
  </si>
  <si>
    <r>
      <t>Páraáteresztő, vízzáró alátétfólia, alátétfedés, vagy alátétszigetelés terítése 15 cm-es átfedéssel (ellenléc külön tételben számolandó) ragasztóval vagy ragasztószalaggal folytonosítva CREATON DUO páraáteresztő alátétfólia, öntapadó ragasztószalaggal (150 gr/m</t>
    </r>
    <r>
      <rPr>
        <vertAlign val="superscript"/>
        <sz val="10"/>
        <color indexed="8"/>
        <rFont val="Times New Roman CE"/>
        <family val="0"/>
      </rPr>
      <t>2</t>
    </r>
    <r>
      <rPr>
        <sz val="10"/>
        <color indexed="8"/>
        <rFont val="Times New Roman CE"/>
        <family val="0"/>
      </rPr>
      <t>, 75 m</t>
    </r>
    <r>
      <rPr>
        <vertAlign val="superscript"/>
        <sz val="10"/>
        <color indexed="8"/>
        <rFont val="Times New Roman CE"/>
        <family val="0"/>
      </rPr>
      <t>2</t>
    </r>
    <r>
      <rPr>
        <sz val="10"/>
        <color indexed="8"/>
        <rFont val="Times New Roman CE"/>
        <family val="0"/>
      </rPr>
      <t>/tekercs)</t>
    </r>
  </si>
  <si>
    <t>Ácsmunka</t>
  </si>
  <si>
    <t>Oldalfalvakolat készítése, kézi felhordással, zsákos kiszerelésű szárazhabarcsból, sima, normál mész-cement vakolat, 1 cm vastagságban Baumit UniPutz (Uni vakolat), Cikkszám: 152203</t>
  </si>
  <si>
    <t>Vakolás és rabicolás</t>
  </si>
  <si>
    <r>
      <t>Szerelt gipszkarton álmennyezet fém vázszerkezetre (duplasoros), választható függesztéssel, csavarfejek és illesztések alapglettelve (Q2 minőségben),  nem látszó bordázattal, 50 cm bordatávolsággal (CD50/27), 10 m</t>
    </r>
    <r>
      <rPr>
        <vertAlign val="superscript"/>
        <sz val="10"/>
        <color indexed="8"/>
        <rFont val="Times New Roman CE"/>
        <family val="0"/>
      </rPr>
      <t>2</t>
    </r>
    <r>
      <rPr>
        <sz val="10"/>
        <color indexed="8"/>
        <rFont val="Times New Roman CE"/>
        <family val="0"/>
      </rPr>
      <t xml:space="preserve"> összefüggő felület felett, 1 rtg. normál 12,5 mm vtg. gipszkarton borítással KNAUF A 13 normál építőlemez, 12,5 mm HRAK 1250/2000, direkt függesztővel, Cikksz: 31307120</t>
    </r>
  </si>
  <si>
    <t>Szárazépítés</t>
  </si>
  <si>
    <t>Síklapú, kettősfedésű húzott égetett agyag tetőcserép fedéseknél hófogó- és biztonsági rendszer kiegészítők  elhelyezése tetőfelületen TONDACH fém hófogó hódfarkú tetőcseréphez C 380</t>
  </si>
  <si>
    <t>Egyszeres fedés húzott, hornyolt tetőcserepekkel, rögzítés nélkül, 25-30° tetőhajlásszög között CREATON Hortobágy alapcserép NUANCE ® engóbozott rézvörös, antik, matt fekete</t>
  </si>
  <si>
    <t>Egyszeres húzott, hornyolt  tetőcserép fedésnél, taréjgerinc készítése kúpcseréppel, kúpcseréprögzítővel,gerincszellőző-szalaggal, fésűs gerincelemmel vagy kúpalátéttel CREATON kerámia hódfarkú/hornyolt/Hargita kúpcserép (típusok: BZ, BM, BG, BMZ) NUANCE ® engóbozott, minden szín</t>
  </si>
  <si>
    <t>Egyszeres húzott, hornyolt  tetőcserép fedésnél, élgerinc készítése kúpcseréppel, kúpcseréprögzítővel,gerincszellőző-szalaggal, fésűs gerincelemmel vagy kúpalátéttel CREATON kerámia hódfarkú/hornyolt/Hargita kúpcserép (típusok: BZ, BM, BG, BMZ) NUANCE ® engóbozott, minden szín</t>
  </si>
  <si>
    <t>Egyszeres húzott, hornyolt  tetőcserép fedésnél, élgerinc és taréjgerinc csatlakozásnál 3 tengelyű elosztókúp elhelyezése CREATON elosztókúp, 3 tengelyű NUANCE ® engóbozott, minden cseréptipus, minden szín</t>
  </si>
  <si>
    <t>Egyszeres húzott, hornyolt  tetőcserép fedésnél, tetőkibúvó ablak elhelyezése CREATON tetőkibuvó ablak 45 x 55 cm szigetelt, antracit, nyitási irány beállítható minden cseréptípushoz</t>
  </si>
  <si>
    <t>Egyszeres húzott, hornyolt  tetőcserép fedésnél, gázkészülékek és szolárcső kivezető egységeinek elhelyezése CREATON kerámia gázkémény átvezető cserép, NW 110 mm és NW 125 mm, EPDM mandzsettával, NUANCE ® engóbozott, minden cseréptípus, minden szín</t>
  </si>
  <si>
    <t>Egyszeres húzott, hornyolt  tetőcserép fedésnél, gázkészülékek és szolárcső kivezető egységeinek elhelyezése CREATON kerámia szolárcső - átvezető cserép, NW 70 és EPDM mandzsettával, NUANCE ® engóbozott, minden cseréptípus</t>
  </si>
  <si>
    <r>
      <t>Egyszeres húzott, hornyolt  tetőcserép fedésnél, szellőzőcserép elhelyezése CREATON Hortobágy szellőző alapcserép, szellőző keresztmetszet 10 cm</t>
    </r>
    <r>
      <rPr>
        <vertAlign val="superscript"/>
        <sz val="10"/>
        <color indexed="8"/>
        <rFont val="Times New Roman CE"/>
        <family val="0"/>
      </rPr>
      <t>2</t>
    </r>
    <r>
      <rPr>
        <sz val="10"/>
        <color indexed="8"/>
        <rFont val="Times New Roman CE"/>
        <family val="0"/>
      </rPr>
      <t xml:space="preserve"> (4,9 db/m) NUANCE ® engóbozott , minden színben</t>
    </r>
  </si>
  <si>
    <t>Tetőfedés</t>
  </si>
  <si>
    <t>Padlóburkolat készítése, kültérben, hőterhelt felületen, tégla, beton, vakolt alapfelületen, gres, kőporcelán lappal, kötésben vagy hálósan, 3-5 mm vtg. ragasztóba rakva, 1-10 mm fugaszélességgel, 20x20 - 40x40 cm közötti lapmérettel LB-Knauf PROFIFLEX/Profi flexragasztó, EN 12004 szerinti C2TE minősítéssel, flexibilis, megcsúszásmentes, padlófűtéshez is, Cikkszám: K00615301 LB-Knauf Colorin flex fugázó, EN 13888 szerinti CG2 minősítéssel, fehér, Cikkszám: K00630***</t>
  </si>
  <si>
    <t>Aljzatkészítés, hideg- és melegburkolat készítése</t>
  </si>
  <si>
    <t>Függőereszcsatorna szerelése, félkörszelvényű, bármilyen kiterített szélességben, színes műanyagbevonatú horganyzott acéllemezből LINDAB Rainline R 150 félkörszelvényű függő ereszcsatorna, horganyzott acél + Elite bevonat, standard színben</t>
  </si>
  <si>
    <t>Függőereszcsatorna kiegészítő szerelvények elhelyezése,  félkörszelvényű, bármilyen kiterített szélességben, színes műanyag bevonatú horganyzott acéllemezből LINDAB Rainline RVI 150 ereszcsatorna belső szöglet, hossz: 300 mm, horganyzott acél + Elite bevonat, standard színben</t>
  </si>
  <si>
    <t>Függőereszcsatorna kiegészítő szerelvények elhelyezése,  félkörszelvényű, bármilyen kiterített szélességben, színes műanyag bevonatú horganyzott acéllemezből LINDAB Rainline RVY 150 ereszcsatorna külső szöglet, hossz: 300 mm, horganyzott acél + Elite bevonat, standard színben</t>
  </si>
  <si>
    <t>Függőereszcsatorna kiegészítő szerelvények elhelyezése,  félkörszelvényű, bármilyen kiterített szélességben, színes műanyag bevonatú horganyzott acéllemezből LINDAB Rainline K 07 150 csatornatartó szegecselt rögzítőnyelvvel, hossz: 70 mm, porszórt</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</si>
  <si>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</si>
  <si>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Ereszszegély szerelése keményhéjalású tetőhöz, színes műanyagbevonatú horganyzott acéllemezből, 40 cm kiterített szélességig LINDAB Seamline FOP szegély tűzihorganyzott acél + Classic bevonat, standard színben, 0,5 mm vtg., kiterített szélesség: 151-200 mm</t>
  </si>
  <si>
    <t>Oromszegély szerelése, színes műanyagbevonatú horganyzott acéllemezből, 33 cm kiterített szélességig LINDAB Seamline FOP szegély tűzihorganyzott acél + Classic bevonat, standard színben, 0,5 mm vtg., kiterített szélesség: 201-250 mm</t>
  </si>
  <si>
    <t>Ablak- vagy szemöldökpárkány színes műanyagbevonatú horganyzott acéllemezből, 50 cm kiterített szélességig LINDAB UB10 alsó (ablak) párkánylemez Lv. 0,5 mm, 150 mm széles, 2 m hosszú, Classic bevonattal, standard színben</t>
  </si>
  <si>
    <t>Kétvízorros falfedés, egyenesvonalú kivitelben, színes műanyagbevonatú horganyzott acéllemezből, 51-100 cm kiterített szélességig LINDAB Seamline FOP szegély tűzihorganyzott acél + Classic bevonat, standard színben, 0,5 mm vtg., kiterített szélesség: 701-750 mm</t>
  </si>
  <si>
    <t>Bádogozás</t>
  </si>
  <si>
    <t>Fa ablakdeszka, könyöklő, elhelyezése (szereléssel) Ablakdeszka, alapozott, 150 x 20 mm</t>
  </si>
  <si>
    <t>44-011-1.1.2</t>
  </si>
  <si>
    <t>[K]</t>
  </si>
  <si>
    <t>44-011-1.1.2-0000001</t>
  </si>
  <si>
    <t>44-011-1.1.2-0000002</t>
  </si>
  <si>
    <t>44-011-1.1.2-0000003</t>
  </si>
  <si>
    <t>44-011-1.1.2-0000004</t>
  </si>
  <si>
    <t>44-012-1.1.2</t>
  </si>
  <si>
    <t>Fa- és műanyag szerkezet elhelyezése</t>
  </si>
  <si>
    <t>Fém nyílászáró és épületlakatos-szerkezet elhelyezése</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</si>
  <si>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</si>
  <si>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Külső fafelületek alapmázolása, műgyantabázisú vizes diszperziós lazúrokkal, tagolt felületen Revco Wood-Line alapozó</t>
  </si>
  <si>
    <t>Felületképzés</t>
  </si>
  <si>
    <t>Talajnedvesség elleni szigetelés; Padlószigetelés, egy rétegben, minimum 4,0 mm vastag oxidált bitumenes lemezzel, aljzathoz foltonként vagy sávokban olvasztásos ragasztással, átlapolásoknál teljes felületű hegesztéssel fektetve MASTERPLAST Masterbit 04 GV üvegfátyol hordozórétegű, 4 mm névleges vastagságú oxidált bitumenes vastaglemez, Cikkszám: 0612-04010000</t>
  </si>
  <si>
    <r>
      <t>Födém; Padló hőszigetelő anyag elhelyezése, vízszintes felületen, nem járható födémre, szálas szigetelő anyaggal (üveggyapot, kőzetgyapot) URSA DF 39 SILVER kasírozatlan többfunkciós hidrofóbizálható ásványgyapot (üveggyapot) hő- és hangszigetelő tekercs, λ</t>
    </r>
    <r>
      <rPr>
        <vertAlign val="subscript"/>
        <sz val="10"/>
        <color indexed="8"/>
        <rFont val="Times New Roman CE"/>
        <family val="0"/>
      </rPr>
      <t>D=0,039</t>
    </r>
    <r>
      <rPr>
        <sz val="10"/>
        <color indexed="8"/>
        <rFont val="Times New Roman CE"/>
        <family val="0"/>
      </rPr>
      <t xml:space="preserve"> (W/mK), 150 mm</t>
    </r>
  </si>
  <si>
    <t>Szigetelés</t>
  </si>
  <si>
    <t>Szórt alap készítése, egy rétegben, 15-25 cm vastagságban, 4 cm hézagkitöltéssel, zúzottkőből vagy kohósalakkőből Zúzottkő, Z 55/100 Basalt-Középkő, Vindornyaszőlős</t>
  </si>
  <si>
    <t>Szórt alap készítése, egy rétegben, 15-25 cm vastagságban, 4 cm hézagkitöltéssel, zúzottkőből vagy kohósalakkőből Speciális zúzottkő andezit, S 0/32, KŐKA, Komló</t>
  </si>
  <si>
    <t>Útburkolatalap és makadámburkolat készítése</t>
  </si>
  <si>
    <t>Térburkolat készítése nagy igénybevételre, 6 cm-es kővel A Beton-Viacolor Balaton 12x24x6 cm, szürke</t>
  </si>
  <si>
    <r>
      <t>Süllyesztett szegély vagy futósor készítése, alapárok kiemeléssel, beton alapgerendával, hézagolással, 40 cm hosszú előregyártott beton szegélyelemekből A Beton-Viacolor süllyesztett szegélykő, 40x20x15 cm, szürke C12/15 - XN(H) földnedves kavicsbeton keverék CEM 32,5 pc. D</t>
    </r>
    <r>
      <rPr>
        <vertAlign val="subscript"/>
        <sz val="10"/>
        <color indexed="8"/>
        <rFont val="Times New Roman CE"/>
        <family val="0"/>
      </rPr>
      <t>max</t>
    </r>
    <r>
      <rPr>
        <sz val="10"/>
        <color indexed="8"/>
        <rFont val="Times New Roman CE"/>
        <family val="0"/>
      </rPr>
      <t xml:space="preserve"> = 16 mm, m = 6,3 finomsági modulussal</t>
    </r>
  </si>
  <si>
    <t>Kőburkolat készítése</t>
  </si>
  <si>
    <t>Összesen:</t>
  </si>
  <si>
    <t xml:space="preserve">                                                                              </t>
  </si>
  <si>
    <t>Költségvetés főösszesítő</t>
  </si>
  <si>
    <t>Megnevezés</t>
  </si>
  <si>
    <t>Összeg</t>
  </si>
  <si>
    <t>1. Építmény közvetlen költségei</t>
  </si>
  <si>
    <t>Aláírás</t>
  </si>
  <si>
    <t>Megújuló energia</t>
  </si>
  <si>
    <t>2. ÁFA vetítési alap</t>
  </si>
  <si>
    <t>3. Áfa</t>
  </si>
  <si>
    <t>4.  A munka ára</t>
  </si>
  <si>
    <t>TERVEZŐI KÖLTSÉGBECSLÉS</t>
  </si>
  <si>
    <t>Megrendelő:</t>
  </si>
  <si>
    <t>Beruházás tárgya:</t>
  </si>
  <si>
    <t>Készítette:</t>
  </si>
  <si>
    <t>Ágoston László</t>
  </si>
  <si>
    <t>Építészmérnök</t>
  </si>
  <si>
    <t>4552 Napkor, Kossuth u. 70.</t>
  </si>
  <si>
    <t>Berkesz Község Önkormányzata</t>
  </si>
  <si>
    <t>4521 Berkesz, Rákóczi út 7.</t>
  </si>
  <si>
    <t>Orvosi rendelő és védőnői szolgálat építése</t>
  </si>
  <si>
    <t>4521 Berkesz, II. Rákóczi Ferenc park  hrsz.:74/1</t>
  </si>
  <si>
    <t>Koszorúzsaluzás, zsaluzattól függetlenül,
párkány nélkül</t>
  </si>
  <si>
    <t xml:space="preserve">15-004-0011942 </t>
  </si>
  <si>
    <t>15-004-0011712</t>
  </si>
  <si>
    <t>15-002-0010936</t>
  </si>
  <si>
    <t>21-011-0016762</t>
  </si>
  <si>
    <t>Építési törmelék konténeres elszállítása, lerakása,lerakóhelyi díjjal,
5,0 m3-es konténerbe</t>
  </si>
  <si>
    <t>21-002-0014456</t>
  </si>
  <si>
    <t>21-003-0014884</t>
  </si>
  <si>
    <t>21-008-0016234</t>
  </si>
  <si>
    <t>21-011-2614013</t>
  </si>
  <si>
    <t>Vasbeton sáv-, talp- lemezalap készítéseszivattyús technológiával,.....minőségű betonból
C20/25 - X0v(H) képlékeny kavicsbeton keverék CEM 32,5 pc. D?max = 16 mm, m = 6,6 finomsági modulussal</t>
  </si>
  <si>
    <t xml:space="preserve">23-003-0024255 </t>
  </si>
  <si>
    <t>Szerelőbeton készítése,.....minőségű betonból
10 cm vastagságig
C16/20 - X0v(H) képlékeny kavicsbeton keverék CEM 32,5 pc. D?max = 16 mm, m = 6,6 finomsági modulussal</t>
  </si>
  <si>
    <t>23-003-0024432</t>
  </si>
  <si>
    <t>Betonacél helyszíni szerelése függőleges vagy vízszintes tartószerkezetbe,
bordás betonacélból,
4-10 mm átmérő között
FERALPI hidegen húzott bordás betonacél, 6 m-es szálban, BHB55.50 8 mm</t>
  </si>
  <si>
    <t>31-001-1236700</t>
  </si>
  <si>
    <t>Betonacél helyszíni szerelése függőleges vagy vízszintes tartószerkezetbe,
bordás betonacélból,
12-20 mm átmérő között
FERALPI bordás betonacél, 6 m-es szálban, B500B 12 mm</t>
  </si>
  <si>
    <t xml:space="preserve">31-001-1236891 </t>
  </si>
  <si>
    <t>Hegesztett betonacél háló szerelése tartószerkezetbe
FERALPI Sp6K1515 építési síkháló; 5,00 x 2,15 m; 150 x 150 mm osztással {átmérő} 6,00 / 6,00 BHB55.50</t>
  </si>
  <si>
    <t>31-001-0035160</t>
  </si>
  <si>
    <t>31-021-0045616</t>
  </si>
  <si>
    <t xml:space="preserve">31-021-0049214 </t>
  </si>
  <si>
    <t>Beton aljzat készítése helyszínen kevert betonból,
kézi továbbítással és bedolgozással,merev aljzatra, tartószerkezetre léccel lehúzva,
kavicsbetonból, C 8/10 - C 16/20kissé képlékeny konzisztenciájú betonból,
6 cm vastagság felett
C16/20 - X0b(H) kissé képlékeny kavicsbeton keverék CEM 42,5 pc. D?max = 24 mm, m = 6,8 finomsági modulussal</t>
  </si>
  <si>
    <t>31-030-0062446</t>
  </si>
  <si>
    <t>32-002-0071295</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</si>
  <si>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POROTHERM elemmagas nyílásáthidaló, 1,00 m</t>
  </si>
  <si>
    <t>32-002-0071283</t>
  </si>
  <si>
    <t xml:space="preserve">33-001-3683550 </t>
  </si>
  <si>
    <t>Pillérfalazat készítése,
beton termékekből
négyszög keresztmetszettel,
300×300×230 vagy 300×300×250 mm-es méretű
pillérzsaluzó elemből
LEIER Pillérzsaluzó elem 30, méret 30/30/23 cm, Cikkszám: HUTGO4346</t>
  </si>
  <si>
    <t>33-005-2053044</t>
  </si>
  <si>
    <t>Válaszfal építése,
égetett agyag-kerámia termékekből,
nútféderes elemekből,
100 mm falvastagságban,
500x238x100 mm-es méretű
válaszfallapból,
falazó, cementes mészhabarcsba falazva
POROTHERM 10 N+F válaszfallap, 500x238x100 mm,M 1 (Hf10-mc) falazó, cementes mészhabarcs</t>
  </si>
  <si>
    <t xml:space="preserve">33-011-0093663 </t>
  </si>
  <si>
    <t>35-001-0108301</t>
  </si>
  <si>
    <t>35-002-2250923</t>
  </si>
  <si>
    <t>35-003-0108721</t>
  </si>
  <si>
    <t>35-003-0108830</t>
  </si>
  <si>
    <t>35-004-0108960</t>
  </si>
  <si>
    <t>35-004-0108984</t>
  </si>
  <si>
    <t>35-021-1534414</t>
  </si>
  <si>
    <t>36-003-2395511</t>
  </si>
  <si>
    <t>39-003-1535284</t>
  </si>
  <si>
    <t>Szerelt gipszkarton álmennyezet fém vázszerkezetre (duplasoros),választható függesztéssel,csavarfejek és illesztések alapglettelve (Q2 minőségben), nem látszó bordázattal,
50 cm bordatávolsággal (CD50/27),
10 m2 összefüggő felületig,
1 rtg. impregnált
12,5 mm vtg. gipszkarton borítással
KNAUF HA 13 impregnált építőlemez, 12,5 mm HRAK 1250/2000, direkt függesztővel, Cikkszám: 36307120</t>
  </si>
  <si>
    <t>39-003-1535001</t>
  </si>
  <si>
    <t>41-003-0199911</t>
  </si>
  <si>
    <t>41-003-2256750</t>
  </si>
  <si>
    <t>41-003-2257205</t>
  </si>
  <si>
    <t>41-003-2257113</t>
  </si>
  <si>
    <t>41-003-3288054</t>
  </si>
  <si>
    <t>41-003-2257142</t>
  </si>
  <si>
    <t xml:space="preserve">41-003-2257292 </t>
  </si>
  <si>
    <t>41-003-2257314</t>
  </si>
  <si>
    <t>41-003-2257343</t>
  </si>
  <si>
    <t>42-022-1571791</t>
  </si>
  <si>
    <t>43-002-0334314</t>
  </si>
  <si>
    <t>43-002-0334975</t>
  </si>
  <si>
    <t>43-002-0335004</t>
  </si>
  <si>
    <t>43-002-2912433</t>
  </si>
  <si>
    <t>43-002-0335842</t>
  </si>
  <si>
    <t>43-003-2626031</t>
  </si>
  <si>
    <t>43-003-0339364</t>
  </si>
  <si>
    <t>43-003-2920416</t>
  </si>
  <si>
    <t>43-003-0348263</t>
  </si>
  <si>
    <t>44-002-0360861</t>
  </si>
  <si>
    <t>47-011-0456345</t>
  </si>
  <si>
    <t>47-031-0503940</t>
  </si>
  <si>
    <t>48-002-1819116</t>
  </si>
  <si>
    <t>48-007-0569976</t>
  </si>
  <si>
    <t>61-004-0675375</t>
  </si>
  <si>
    <t>61-004-2642176</t>
  </si>
  <si>
    <t>62-002-0677626</t>
  </si>
  <si>
    <t>62-003-0679325</t>
  </si>
  <si>
    <t>Hálózatra kapcsolt napelemes (fotovoltaikus) rendszerek
Komplett napelemes (fotovoltaikus) rendszerek telepítése, villamos hálózatra kapcsolása,
mono vagy polikristályos napelemes rendszer,
cseréptetőre telepítve kompletten,
1 kWp rendszer egységből építve,
5,01 - 50,0 kWp teljesítmény között
GreenSys Electric 1 kWp napelemes rendszer cseréptetőre kompletten (5-50kWp teljesítmény építésig), mely tartalmaz Solar tehnika napelem modult tetősíkból kiemelt tartószerkezeten, hálózati invertert, szolár kábel szettet és megfelelő keresztmetszetű AC oldali kábelezést védőcsőben ill. kábelcsatornában, szerelvényeket, DC és AC oldali Fatech típusú túláram és túlfeszültség védelmet.</t>
  </si>
  <si>
    <t>75-061-3977286</t>
  </si>
  <si>
    <t>Nagyüzemi előregyártású vízszintes tartószerkezeti elem elhelyezése, előre elkészített gyámolító szerkezetre,kézi erővel, csomóponti kötés nélkül,
előregyártott feszített vasbeton födémgerenda elhelyezése,
0,11-0,30 t/db tömeg között
Vasbeton födémgerenda EE-24 260 cm</t>
  </si>
  <si>
    <t>32-003-0078871</t>
  </si>
  <si>
    <t>32-004-0083292</t>
  </si>
  <si>
    <t>Fal-, pillér és oszlopburkolat hordozószerkezetének felületelőkészítése
beltérben,
tégla, beton és vakolt alapfelületen,
kenhető víz- és páraszigetelés felhordása egy rétegben, hajlaterősítő szalag elhelyezésével
SAKRET AA kenhető szigetelés, beltéri</t>
  </si>
  <si>
    <t>42-011-0223694</t>
  </si>
  <si>
    <t>Padlóburkolat hordozószerkezetének felületelőkészítése
beltérben,
beton alapfelületen
kenhető víz- és páraszigetelés felhordása egy rétegben, hajlaterősítő szalag elhelyezésével
SAKRET AA kenhető szigetelés, beltéri</t>
  </si>
  <si>
    <t>42-011-0224745</t>
  </si>
  <si>
    <t>Padlóburkolat készítése,
beltérben,
tégla, beton, vakolt alapfelületen,
gres, kőporcelán lappal,
kötésben vagy hálósan, 3-5 mm vtg. ragasztóba rakva, 1-10 mm fugaszélességgel,
20x20 - 40x40 cm közötti lapmérettel
SAKRET EF Euroflex, flexragasztó C2TE S1SAKRET LF Lótuszfuga CG2, 25 színben</t>
  </si>
  <si>
    <t>42-022-2401832</t>
  </si>
  <si>
    <t>Fal-, pillér-, oszlopburkolat készítése
beltérben,
tégla, beton, vakolt alapfelületen,
mázas kerámiával,
kötésben vagy hálósan, 3-5 mm vtg. ragasztóba rakva, 1-10 mm fugaszélességgel,
25x25 - 40x40 cm közötti lapmérettel
SAKRET EF Euroflex, flexragasztó C2TE S1SAKRET LF Lótuszfuga CG2, 25 színben</t>
  </si>
  <si>
    <t>42-012-2398855</t>
  </si>
  <si>
    <t>Belső festéseknél felület előkészítése, részmunkák;
glettelés,
diszperziós kötőanyagú glettel,
vakolt felületen,
tagolatlan felületen
SAKRET DG-03 Diszperziós glett</t>
  </si>
  <si>
    <t>47-000-2421423</t>
  </si>
  <si>
    <t>Szaruzat közti szigetelés fa vagy fém fedélszék esetén (rögzítés külön tételben),
üveggyapot hőszigetelő lemezzel vagy filccel
URSA DF 39 SILVER kasírozatlan többfunkciós hidrofóbizálható ásványgyapot (üveggyapot) hő- és hangszigetelő tekercs, Ë?D=0,039 (W/mK), 150 mm</t>
  </si>
  <si>
    <t>48-007-0541936</t>
  </si>
  <si>
    <t>Mennyezet alulról hűlő födém hőszigetelése,
utólag elhelyezve, vízszintes felületen, dűbelezve (rögzítés külön tételben),
szálas szigetelő anyaggal (üveggyapot, kőzetgyapot)
URSA KDP 2 Vf/FDP 2 Vf fekete üvegfátyol kasírozott többfunkciós hidrofóbizált ásványgyapot (üveggyapot) hő- és hangszigetelő tábla, Ë?D=0,035 (W/mK), 80 mm</t>
  </si>
  <si>
    <t>48-007-2433283</t>
  </si>
  <si>
    <t>K42-001-00001</t>
  </si>
  <si>
    <t>Lábazati burkolat készítése, kültérben, 3-10 mm ragasztóba rakva, 1-20 mm fugaszélességgel,  Feldhaus Sintra 664 lábazati kisméretű tégla burkolat</t>
  </si>
  <si>
    <t>Fal-, pillér-, oszlopburkolat készítése kültérben, tégla, beton, vakolt alapfelületen, , 3-10 mm ragasztóba rakva, 1-20 mm fugaszélességgel,  Feldhaus Sintra 664 lábazati kisméretű tégla burkolat</t>
  </si>
  <si>
    <t>K42-001-00002</t>
  </si>
  <si>
    <t>Műanyag nyílászárók, ötkamrás profil, kétszárnyú ajtó asszimetrikusan nyíló, oldalvilágítóval, felülvilágítóval, 5 kamrás profil, 2 rétegű üvegezéssel, mérete: 240 x  260 cm AJ8 jelű</t>
  </si>
  <si>
    <t>Műanyag nyílászárók, hatkamrás profil, fix 6 kamrás profil, 3 rétegű üvegezéssel, felülvilágítóval, mérete: 225 x  260 cm AB3 jelű</t>
  </si>
  <si>
    <t>Műanyag nyílászárók, hatkamrás profil, fix, felülvilágítóval, 6 kamrás profil, 3 rétegű üvegezéssel, mérete: 160 x  260 cm AB2 jelű</t>
  </si>
  <si>
    <t>Műanyag nyílászárók, hatkamrás profil, kétszárnyú ajtó, asszimetrikusan nyíló, felülvilágítóval, 6 kamrás profil, 3 rétegű üvegezéssel, mérete: 175 x  260 cm AJ6 jelű</t>
  </si>
  <si>
    <t>Műanyag nyílászárók, hatkamrás profil, egyszárnyú ajtó, nyíló, felülvilágítóval, 6 kamrás profil, 3 rétegű üvegezéssel, mérete: 100 x  260 cm AJ5 jelű</t>
  </si>
  <si>
    <t>Műanyag nyílászárók, hatkamrás profil, kétszárnyú ablak, középnyíló, bukó-nyíló, felülvilágítóval, 6 kamrás profil, 3 rétegű üvegezéssel, mérete: 120 x  175 cm AB1 jelű</t>
  </si>
  <si>
    <t>K45-001-0000001</t>
  </si>
  <si>
    <t>K45-001-0000002</t>
  </si>
  <si>
    <t>K45-001-0000003</t>
  </si>
  <si>
    <t>Akadálymentes korlát elhelyezése fészekbe vagy kőcsavaros rögzítéssel Acélcső korlát, 51 mm átmérőjű kézfogóval, alatta 1 sor  51 átmérőjű korláttal, 2x-i Tiszakor alapmázolás L1 és L2 jelű</t>
  </si>
  <si>
    <t>Bitumenes lemez szigetelés aljzatának kellősítése,
egy rétegben,
vízszintes felületen,
vízbázisú bitumenemulzióval (enyhén nedves vagy száraz felületen)
MAPEI Plastimul Primer oldószermentes bitumenes alapozó</t>
  </si>
  <si>
    <t>48-002-2925046</t>
  </si>
  <si>
    <t>Hőhidak hőszigetelése;
bentmaradó zsaluzatként alkalmazva,
extrudált polisztirolhab lemezzel
Thermo-Dam Zentyss XPS zártcellás extrudált lábazati polisztirol 300 kPa, egyenes élképzés, perforált felület, 1250x600x50 mm, Cikkszám: ZXPS50EP</t>
  </si>
  <si>
    <t xml:space="preserve"> 48-007-3961280</t>
  </si>
  <si>
    <t>Padló hőszigetelő anyag elhelyezése, vízszintes felületen,
aljzatbeton alá,
úsztató rétegként,
expandált polisztirolhab lemezzel
Thermo-Dam EPS150 nagy terhelhetőségű hőszigetelő lemez, 1000x500x100 mm, Cikkszám: TD150100/05</t>
  </si>
  <si>
    <t xml:space="preserve">48-007-3960532 </t>
  </si>
  <si>
    <t>Homlokzati hőszigetelés, üvegszövetháló-erősítéssel,(mechanikai rögzítés, felületi zárás valamint kiegészítő profilokkülön tételben szerepelnek),
egyenes él-képzésű, normál homlokzati EPS hőszigetelő lapokkal,
ragasztóporból képzett ragasztóba,
tagolatlan, sík, függőleges falon
Thermo-Dam EPS80 homlokzati hőszigetelő lemez, 1000x500x150 mm, Cikkszám: TD80150/05</t>
  </si>
  <si>
    <t>48-010-3961694</t>
  </si>
  <si>
    <t>Homlokzati hőszigetelés, üvegszövetháló-erősítéssel,(mechanikai rögzítés, felületi zárás valamint kiegészítő profilokkülön tételben szerepelnek),
egyenes él-képzésű, normál homlokzati EPS hőszigetelő lapokkal,
ragasztóporból képzett ragasztóba,
tagolatlan, sík, függőleges falon
Thermo-Dam EPS80 homlokzati hőszigetelő lemez, 1000x500x120 mm, Cikkszám: TD80120/05</t>
  </si>
  <si>
    <t>48-010-3961670</t>
  </si>
  <si>
    <t>Vékonyvakolat alapozók felhordása, kézi erővel
POLI-FARBE Policolor diszperziós vakolat alapozó</t>
  </si>
  <si>
    <t>36-002-3584486</t>
  </si>
  <si>
    <t>Vékonyvakolatok, színvakolatok felhordása alapozott, előkészített felületre,
vödrös kiszerelésű anyagból,
szilikát vékonyvakolat készítése, egy rétegben,
1,5-2,5 mm-es szemcsemérettel
SAKRET SK-K 1,5 szilikátvakolat kapart 1,5 mm II. színcsoport</t>
  </si>
  <si>
    <t>36-005-0119943</t>
  </si>
  <si>
    <t>Hőszigetelő táblák pontszerű mechanikai rögzítése,
homlokzaton,
vázkerámia vagy pórusbeton aljzatszerkezethez,
fém beütődübelekkel</t>
  </si>
  <si>
    <t>48-021-3301493</t>
  </si>
  <si>
    <t>Beltéri ajtók, saroktok szerelésével, Jobbos/Balos falcolt ajtólappal EPDM tömítőprofillal, téglafalba való beépítéssel, 625x2000-2000x2125 mm névleges méretig Hörmann 1 részes saroktok, névleges méret:750 x 2125 mm AJ4 jelű</t>
  </si>
  <si>
    <t>Beltéri ajtók, saroktok szerelésével, Jobbos/Balos falcolt ajtólappal EPDM tömítőprofillal, téglafalba való beépítéssel, 625x2000-2000x2125 mm névleges méretig Hörmann 1 részes saroktok, névleges méret:875 x 2125 mm AJ2 jelű</t>
  </si>
  <si>
    <t>Beltéri ajtók, saroktok szerelésével, Jobbos/Balos falcolt ajtólappal EPDM tömítőprofillal, téglafalba való beépítéssel, 625x2000-2000x2125 mm névleges méretig Hörmann 1 részes saroktok, névleges méret:1000 x 2125 mm AJ7 jelű</t>
  </si>
  <si>
    <t>Beltéri ajtók, saroktok szerelésével, Jobbos/Balos falcolt ajtólappal EPDM tömítőprofillal, téglafalba való beépítéssel, 625x2000-2000x2125 mm névleges méretig Hörmann 1 részes saroktok, kétszárnyú, névleges méret: 1750 x 2125 mm AJ1 jelű</t>
  </si>
  <si>
    <t>K45-001-0000004</t>
  </si>
  <si>
    <t>K45-001-0000006</t>
  </si>
  <si>
    <t>K44-030-000001</t>
  </si>
  <si>
    <t>Válaszfal rendszer moduláris elemei,
elválasztófal 120-150 cm szélességben (oldalfal)
K-FAL Strong WC elválasztófal 120 cm, 28 mm vastag 2 oldalt laminált bútorlapból, nagy igénybevételű helyiségekhez (fehér, világosszürke) ajtólappal, kilinccsel, szabad-foglalt jelzéssel</t>
  </si>
  <si>
    <t>A(z) EGÉSZSÉGHÁZ. Épület helye: 4521 Berkesz, II. Rákóczi Ferenc park, 74/1. hrsz helyrajzi szám alatti ingatlanon építendő épületegyüttes kialaktása a hozzá kapcsolódó műtárgyakkal együtt.</t>
  </si>
  <si>
    <t>ÉPÍTTETŐ: Berkesz Község Önkormányzata</t>
  </si>
  <si>
    <t>VILLANYSZERELÉS</t>
  </si>
  <si>
    <t>Sorsz.</t>
  </si>
  <si>
    <t xml:space="preserve"> Egység</t>
  </si>
  <si>
    <t>ANYAG EGYSÉGÁR           (HUF)</t>
  </si>
  <si>
    <t>MUNKADÍJ EGYSÉGÁR        (HUF)</t>
  </si>
  <si>
    <t>ANYAG DÍJ (HUF)</t>
  </si>
  <si>
    <t xml:space="preserve">MUNKADÍJ (HUF) </t>
  </si>
  <si>
    <t>Beltér</t>
  </si>
  <si>
    <t>Külső tér</t>
  </si>
  <si>
    <t>ANYAG ÖSSZESEN</t>
  </si>
  <si>
    <t xml:space="preserve">Az üzembehelyezési költségeket be kell kalkulálni az egyes tételekbe </t>
  </si>
  <si>
    <t>1. Védőcsövek, kábeltálcák, kábelcsatonák,</t>
  </si>
  <si>
    <t>1.01</t>
  </si>
  <si>
    <t xml:space="preserve">Vékony falú műanyag védőcső szerelése falba sűlyesztve, elágazó idomok nélkül, átm. 16. Gyártó: </t>
  </si>
  <si>
    <t>1.02</t>
  </si>
  <si>
    <t xml:space="preserve">Vékony falú műanyag védőcső szerelése falba sűlyesztve, elágazó idomok nélkül, átm. 20. Gyártó: </t>
  </si>
  <si>
    <t>1.03</t>
  </si>
  <si>
    <t xml:space="preserve">Vékony falú műanyag védőcső szerelése falba sűlyesztve, elágazó idomok nélkül, átm. 25. Gyártó: </t>
  </si>
  <si>
    <t>1.04</t>
  </si>
  <si>
    <t>1.05</t>
  </si>
  <si>
    <t>1.06</t>
  </si>
  <si>
    <t>1.07</t>
  </si>
  <si>
    <t>1. Védőcsővek, kábeltartók, összesen</t>
  </si>
  <si>
    <t>2. Vezetékek, kábelek</t>
  </si>
  <si>
    <t xml:space="preserve">A kábelek végkiképzéssel  és kábelszerelvényekkel  költségelendők! </t>
  </si>
  <si>
    <t>Műanyagszigetelésű kábel vagy kiskábel, kábeltálcába fektetve, rögzítve illetve földárokba</t>
  </si>
  <si>
    <t>2.01</t>
  </si>
  <si>
    <t xml:space="preserve">Normál </t>
  </si>
  <si>
    <t>NAYY-J 4*35/25 mm2</t>
  </si>
  <si>
    <t xml:space="preserve">Műanyagszigetelésű kábel vagy kiskábel, kábeltálcába fektetve, rögzítve illetve földárokba NYY-J típ. kábelszerű vezeték </t>
  </si>
  <si>
    <t>2.19</t>
  </si>
  <si>
    <t>3x1,5mm2</t>
  </si>
  <si>
    <t>2.21</t>
  </si>
  <si>
    <t>5x1,5mm2</t>
  </si>
  <si>
    <t>2.22</t>
  </si>
  <si>
    <t>3x2,5mm2</t>
  </si>
  <si>
    <t>2.23</t>
  </si>
  <si>
    <t>5x2,5mm2</t>
  </si>
  <si>
    <t>2.24</t>
  </si>
  <si>
    <t>1x1.5mm2</t>
  </si>
  <si>
    <t>2.25</t>
  </si>
  <si>
    <t>1x2.5mm2</t>
  </si>
  <si>
    <t>2.30</t>
  </si>
  <si>
    <t>Különlegesen hajlékony MKh Cu vezeték 6mm2</t>
  </si>
  <si>
    <t>2. Vezetékek, kábelek összesen</t>
  </si>
  <si>
    <t xml:space="preserve">3. Villám- és hibavédelem </t>
  </si>
  <si>
    <t>3.01</t>
  </si>
  <si>
    <t>Felfogórúd D 16/10 mm L 2 000 mm AlMgSi mindkét végén éltompított Típus :FS 16 10 2000 AL  Cikksz. :103220</t>
  </si>
  <si>
    <t>3.02</t>
  </si>
  <si>
    <t>Betontalp C45/55 17 kg éktechnikával D 337 mm H 90 mm D 16 mm-es felfogórúdhoz -készlet Típus :BES 17KG KT16 D337
SET Cikksz. :102010</t>
  </si>
  <si>
    <t>3.03</t>
  </si>
  <si>
    <t>Műanyag alátétlap D 370 mm fekete  Típus :ULP KS D370 SW  Cikksz. :102050</t>
  </si>
  <si>
    <t>3.04</t>
  </si>
  <si>
    <t>MV-kapocs St/tZn Rd 8-10 mm-hez hatlapfejű csavarral  Típus :MVK 8.10 SKM10X30
STTZN  Cikksz. :390050</t>
  </si>
  <si>
    <t>3.05</t>
  </si>
  <si>
    <t>UNI-bontókapocs NIRO Rd 8-10/16 mm-hez köztes
lemezzel  Típus :UTK 8.10 16 ZP V2A  Cikksz. :459119</t>
  </si>
  <si>
    <t>3.06</t>
  </si>
  <si>
    <t>Földelőrúd D 25 mm L 1500 mm St/tZn Z típus
háromsávos recézett csappal  Típus :TE 25 1500 Z STTZN  Cikksz. :625151</t>
  </si>
  <si>
    <t>3.07</t>
  </si>
  <si>
    <t>Beütőcsúcs TG/tZn D 25 mm földelőrudakhoz  Típus :SSP TE 25 TGTZN  Cikksz. :625001</t>
  </si>
  <si>
    <t>3.08</t>
  </si>
  <si>
    <t>Csatlakozóbilincs földelőrudakhoz St/tZn D 25 mm Rd 7-10 mm/Fl -40 mm-hez Típus :AS S TE 25 7.10 FL40
STTZN  Cikksz. :625015</t>
  </si>
  <si>
    <t>3.09</t>
  </si>
  <si>
    <t>Földelő összekötő rúd St/tZn L 2 000 mm vékonyított D 16/10 mm részben szigetelt  Típus :EES 16.10 2000 STTZN  Cikksz. :480020</t>
  </si>
  <si>
    <t>3.10</t>
  </si>
  <si>
    <t>Huzal Rd 10 mm St/tZn tekercsméret kb. 30 m (Csak egész tekercsben kapható!)  Típus :RD 10 STTZN R30M  Cikksz. :800310</t>
  </si>
  <si>
    <t>3.11</t>
  </si>
  <si>
    <t>Korrózióvédő szalag szélesség 50 mm L 10 m  Típus :KSB 50 L10M  Cikksz. :556125</t>
  </si>
  <si>
    <t>3.12</t>
  </si>
  <si>
    <t>1.+2. típusú kombinált villámáram-levezető DEHNventil M háromfázisú TN-C rendszerhez  Típus :DV M TNC 255  Cikksz. :951300</t>
  </si>
  <si>
    <t>3.13</t>
  </si>
  <si>
    <t>Alkalmazásoptimalizált 1. típusú kombinált villámáram levezető háromfázisú TN-C rendszerhez  Típus :DGA GFF TV  Cikksz. :909705</t>
  </si>
  <si>
    <t>3.14</t>
  </si>
  <si>
    <t>Kombinált villámáram-levezető DEHNgate 75 Ohm műholdas- és szélessávú koax kábel rendszerekhez  Típus :DGA GFF TV  Cikksz. :909705</t>
  </si>
  <si>
    <t>3.15</t>
  </si>
  <si>
    <t xml:space="preserve">Árokásás földelővezetőnek </t>
  </si>
  <si>
    <t>fm</t>
  </si>
  <si>
    <t>3.16</t>
  </si>
  <si>
    <t xml:space="preserve">Kötelező felülvizsgálat díja </t>
  </si>
  <si>
    <t>klt</t>
  </si>
  <si>
    <t>3.17</t>
  </si>
  <si>
    <t xml:space="preserve">Megvalósulási terv díj </t>
  </si>
  <si>
    <t>3. Villám-és hibavédelem összesen:</t>
  </si>
  <si>
    <t xml:space="preserve">4. Szerelvények </t>
  </si>
  <si>
    <t>Javasolt típus: Schneider Electric, SEDNA; LUXOMAT</t>
  </si>
  <si>
    <t>4.0</t>
  </si>
  <si>
    <t>Dugaljak</t>
  </si>
  <si>
    <t>dug230V Sűly.</t>
  </si>
  <si>
    <t>dug230V Fk.</t>
  </si>
  <si>
    <t>Kapcsolók</t>
  </si>
  <si>
    <t>Kapcs2P</t>
  </si>
  <si>
    <t>Mozgás és jelenlét érzékelő, Master, PD1N-M-2C,</t>
  </si>
  <si>
    <t>Mozgás és jelenlét érzékelő, Slave, PD1N-S</t>
  </si>
  <si>
    <t>Alkony kapcsoló</t>
  </si>
  <si>
    <t>Orvosi tábla</t>
  </si>
  <si>
    <t>E14.1 Tábla</t>
  </si>
  <si>
    <t>4. Szerelvények összesen</t>
  </si>
  <si>
    <t>5. Elosztók/ Kötődobozok</t>
  </si>
  <si>
    <t>Gyártóművi szerelés típusterv alapján</t>
  </si>
  <si>
    <t>5.01</t>
  </si>
  <si>
    <t>FEO</t>
  </si>
  <si>
    <t>5.02</t>
  </si>
  <si>
    <t>GEO</t>
  </si>
  <si>
    <t>5.03</t>
  </si>
  <si>
    <t>FGYM Szabványos Fogy.Mérő. Közvillszer: M 162 B</t>
  </si>
  <si>
    <t>5. Elosztók összesen</t>
  </si>
  <si>
    <t xml:space="preserve">6. Egyéb berendezések </t>
  </si>
  <si>
    <t>6.01</t>
  </si>
  <si>
    <t>EPH csomópont kialakítása 50x10x1000mm-es sínnel</t>
  </si>
  <si>
    <t>klt.</t>
  </si>
  <si>
    <t>6.02</t>
  </si>
  <si>
    <t xml:space="preserve">Fal illetve födémáttörések 20 cm vastagságig 0,01m2
</t>
  </si>
  <si>
    <t>6.03</t>
  </si>
  <si>
    <t xml:space="preserve">Földelési és szigetelési mérés, és A409 jegyzőkönyv készítése </t>
  </si>
  <si>
    <t>6. Egyéb berendezések összesen</t>
  </si>
  <si>
    <t xml:space="preserve">9. Lámpatestek, fényforrások </t>
  </si>
  <si>
    <t xml:space="preserve">Az alábbi kiírásban szereplő minden lámpatestet elektronikus előtéttel és fényforrással együtt kell megajánlani! </t>
  </si>
  <si>
    <t>Tervjel</t>
  </si>
  <si>
    <t>V08</t>
  </si>
  <si>
    <t>MAH PLUS-258-ABS/PC lámpa T8</t>
  </si>
  <si>
    <t>V09</t>
  </si>
  <si>
    <t>V_VTAC_LED panel_60NW</t>
  </si>
  <si>
    <t>V11</t>
  </si>
  <si>
    <t>ANTRA LED200W-NW GR</t>
  </si>
  <si>
    <t>V12</t>
  </si>
  <si>
    <t>V_VTAC_Üveg keretes LED panel (kör)18W</t>
  </si>
  <si>
    <t>V13</t>
  </si>
  <si>
    <t>V_VTAC_LED_mennyezeti lámpa kör_WW_18W, IP54</t>
  </si>
  <si>
    <t>IRF</t>
  </si>
  <si>
    <t>V_VTAC_ENTER LED DOUBLE-3H</t>
  </si>
  <si>
    <t>9. Lámpatestek, fényforrások összesen</t>
  </si>
  <si>
    <t>9. Előirányzatok</t>
  </si>
  <si>
    <t>Műszaki szükségességből adódó szakipari munkák, a Beruházó eseti megrendelései alapján, előirányzatként</t>
  </si>
  <si>
    <t>óra</t>
  </si>
  <si>
    <t>Szerelési terv készítése</t>
  </si>
  <si>
    <t>Megvalósulási dokumentáció összeállítása a szükséges terv- és bizonylati dokumentumokból, négy példányban és digitálisan</t>
  </si>
  <si>
    <t>9. Előirányzatok összesen</t>
  </si>
  <si>
    <t>No.</t>
  </si>
  <si>
    <t xml:space="preserve">  Azonosító</t>
  </si>
  <si>
    <t xml:space="preserve">  Szöveg</t>
  </si>
  <si>
    <t>Mennyiség</t>
  </si>
  <si>
    <t>Egys.</t>
  </si>
  <si>
    <t>Anyagár</t>
  </si>
  <si>
    <t>Óradij</t>
  </si>
  <si>
    <t>xAnyagár</t>
  </si>
  <si>
    <t>xÓradij</t>
  </si>
  <si>
    <t>Belső víz-csatorna</t>
  </si>
  <si>
    <t>&lt;névtelen munka&gt;</t>
  </si>
  <si>
    <t>Előregyártott beton anyagú vízmérőakna elhelyezése, az elemek</t>
  </si>
  <si>
    <t>illesztéséhez 8 db  80x50 mm méretű rúdvassal, aknatestben</t>
  </si>
  <si>
    <t>elhelyezett hágcsókkal, mázolva, aknatetővel, aknatesttel,</t>
  </si>
  <si>
    <t>alaplemezzel, fém fedlappal,</t>
  </si>
  <si>
    <t>SZEBETON gyártmányú,</t>
  </si>
  <si>
    <t>53-480-001-001-35-17001</t>
  </si>
  <si>
    <t>3 db-os</t>
  </si>
  <si>
    <t>Vízmérőhely készítése,</t>
  </si>
  <si>
    <t>0,25 m horganyzott acélcsővel, 3 db horganyzott közcsavarral,</t>
  </si>
  <si>
    <t>1 db horganyzott T idommal, 1 db MOFÉM-AHA bb gömbcsappal,</t>
  </si>
  <si>
    <t>1 db tömlővéges MOFÉM-AHA ürítő gömbcsappal</t>
  </si>
  <si>
    <t>82-111-104-004-00-00001</t>
  </si>
  <si>
    <t>1"  DN 25</t>
  </si>
  <si>
    <t>Aknás vízmérő,</t>
  </si>
  <si>
    <t>hollandis csatlakozókkal,</t>
  </si>
  <si>
    <t>hitelesíve, víznyomóvezetékbe szerelve,</t>
  </si>
  <si>
    <t>MOM CORONA MNK DN 25 típusú,</t>
  </si>
  <si>
    <t>hidegvízre</t>
  </si>
  <si>
    <t>82-113-105-405-02-12151</t>
  </si>
  <si>
    <t>DN 25-1 1/4"   3,5 m3/h</t>
  </si>
  <si>
    <t>Műanyag nyomócső földárokba szerelve, földmunka költsége</t>
  </si>
  <si>
    <t>nélkül, hegesztett kötésekkel,</t>
  </si>
  <si>
    <t>WAVIN típusú,</t>
  </si>
  <si>
    <t>PE víznyomócső, PE 80 anyagú,</t>
  </si>
  <si>
    <t>MSZ 7908-1, MSz EN 12201</t>
  </si>
  <si>
    <t>SDR 11</t>
  </si>
  <si>
    <t>54-331-006-050-06-31621</t>
  </si>
  <si>
    <t>40x 3.70 mm V04011VT</t>
  </si>
  <si>
    <t>Műanyag nyomócsőidom földárokba szerelve,</t>
  </si>
  <si>
    <t>földmunka költsége nélkül, hegesztett kötésekkel,</t>
  </si>
  <si>
    <t>PE-acél összekötőidom,</t>
  </si>
  <si>
    <t>MSZ 7908</t>
  </si>
  <si>
    <t>horganyzott menetes</t>
  </si>
  <si>
    <t>54-336-006-055-06-32383</t>
  </si>
  <si>
    <t>átm.  40/5/4" SBX0401</t>
  </si>
  <si>
    <t>Kéziöblítésű visszamosható védőszűrő,</t>
  </si>
  <si>
    <t>kompakt szűrőbetéttel,</t>
  </si>
  <si>
    <t>víznyomó hálózatba beépítve,</t>
  </si>
  <si>
    <t>BWT Europafilter RS típusú,</t>
  </si>
  <si>
    <t>menetes csatlakozással</t>
  </si>
  <si>
    <t>82-783-105-005-11-12331</t>
  </si>
  <si>
    <t>1 1/4"     5,0 m3/h       810235</t>
  </si>
  <si>
    <t>K-tétel</t>
  </si>
  <si>
    <t>Kazán kötés víz oldalról</t>
  </si>
  <si>
    <t>HMV tároló kötés víz oldalról</t>
  </si>
  <si>
    <t>Szaniter kerámia  mosdó, hideg-melegvízre,</t>
  </si>
  <si>
    <t>műanyag faliékekkel, csavarokkal,</t>
  </si>
  <si>
    <t>1 db MOFÉM leeresztőszelep nélküli csapteleppel</t>
  </si>
  <si>
    <t>2 db falikoronggal,</t>
  </si>
  <si>
    <t>2 db MOFÉM sarokszeleppel, nyomó összekötőcsővel,</t>
  </si>
  <si>
    <t>1 db MOFÉM leeresztőszelepes bűzelzáróval,</t>
  </si>
  <si>
    <t>felszerelve,</t>
  </si>
  <si>
    <t>V&amp;B ALFÖLDI-Bázis típusú,</t>
  </si>
  <si>
    <t>bűzelzáró takaróelem és mosdóláb nélkül,</t>
  </si>
  <si>
    <t>MOFÉM JUNIOR ECO 150-0021-00 sz. egykaros mosdócsapteleppel</t>
  </si>
  <si>
    <t>82-211-911-114-01-11104</t>
  </si>
  <si>
    <t>60x44 cm  fehér 419671</t>
  </si>
  <si>
    <t>MOFÉM JUNIOR ECO egykaros orvosi mosdócsapteleppel</t>
  </si>
  <si>
    <t>Mozgáskorlátozott mosdó</t>
  </si>
  <si>
    <t>Konkáv kialakítású, 675x580 mm</t>
  </si>
  <si>
    <t>AKAD-4002 típusú</t>
  </si>
  <si>
    <t>felszerelve</t>
  </si>
  <si>
    <t>Falon kívüli flexibilis szifon, leeresztő készlettel</t>
  </si>
  <si>
    <t>Mosdócsaptelep,</t>
  </si>
  <si>
    <t>sárgarézből, krómozott kivitelben, keramikus</t>
  </si>
  <si>
    <t>vezérlőegységgel, flexibilis bekötőcsövekkel,</t>
  </si>
  <si>
    <t>MOFÉM JUNIOR ECO típusú,</t>
  </si>
  <si>
    <t>82-251-112-002-24-11501</t>
  </si>
  <si>
    <t>fém leeresztő szeleppel             150-0018-00</t>
  </si>
  <si>
    <t>Szinterezett acél fogganytú, átm 25 mm</t>
  </si>
  <si>
    <t>L = 600 mm</t>
  </si>
  <si>
    <t>AKAD-0602 típusú</t>
  </si>
  <si>
    <t>Szaniter kerámia kézmosó, hideg-melegvízre,</t>
  </si>
  <si>
    <t>1 db MOFÉM leeresztőszelep nélküli csapteleppel,</t>
  </si>
  <si>
    <t>82-212-911-112-01-11203</t>
  </si>
  <si>
    <t>45x36 cm  fehér 414545</t>
  </si>
  <si>
    <t>Szaniter kerámia gyermek mosdó  hideg-melegvízre,</t>
  </si>
  <si>
    <t>45x36 cm  fehér</t>
  </si>
  <si>
    <t>RAMI-3036 szappanadagoló, ABS műanyagból</t>
  </si>
  <si>
    <t>1000 ml, utántölthető,</t>
  </si>
  <si>
    <t>Forgalmazó: SIDIFEN KFT. Bereczki Miklós (20-328-15-94)</t>
  </si>
  <si>
    <t>RAMI-4020 hajtogatott kéztörlőpapír adagoló</t>
  </si>
  <si>
    <t>Z vagy C papírokhoz, 300 lapig</t>
  </si>
  <si>
    <t>RAMI-9125 álló, billenő fedeles hulladékgyűjtő</t>
  </si>
  <si>
    <t>9 literes</t>
  </si>
  <si>
    <t>Szaniter kerámia piperetárgy,</t>
  </si>
  <si>
    <t>műanyag faliékekkel, csavarokkal, felszerelve,</t>
  </si>
  <si>
    <t>piperepolc</t>
  </si>
  <si>
    <t>82-219-101-006-01-11902</t>
  </si>
  <si>
    <t>60x14 cm  fehér  46810001</t>
  </si>
  <si>
    <t>Élcsiszolt tükör, 600x400 mm, 4 mm vastag, rögzítő kerettel</t>
  </si>
  <si>
    <t>RAMI-6450</t>
  </si>
  <si>
    <t>Falitükör mozgáskorlátozott mosdóhoz, 70 x 120 cm</t>
  </si>
  <si>
    <t>Szaniter kerámia WC csésze, padlóra szerelhető kivitelben</t>
  </si>
  <si>
    <t>a szükséges szerelési tartozékokkal, továbbá</t>
  </si>
  <si>
    <t>1 db műanyag öblítőtartállyal,</t>
  </si>
  <si>
    <t>1 db falikoronggal,</t>
  </si>
  <si>
    <t>1 db MOFÉM sarokszeleppel,</t>
  </si>
  <si>
    <t>1 db FIL-NOX flexibilis vízbekötőcsővel,</t>
  </si>
  <si>
    <t>1 db WC ülőkével,</t>
  </si>
  <si>
    <t>LAGUNA műanyag öblítőtartállyal,</t>
  </si>
  <si>
    <t>mélyöblítésű kivitelben</t>
  </si>
  <si>
    <t>82-213-912-121-01-11312</t>
  </si>
  <si>
    <t>alsó  kifolyású,fehér  4033 00 01 sz.</t>
  </si>
  <si>
    <t>Szaniter kerámia gyermek WC csésze, padlóra szerelhető kivitelben</t>
  </si>
  <si>
    <t>alsó  kifolyású,fehér</t>
  </si>
  <si>
    <t>Mozgáskorlátozott WC,</t>
  </si>
  <si>
    <t>elől zárt, alsó kifolyású, 450 mm</t>
  </si>
  <si>
    <t>AKAD-5001 típusú</t>
  </si>
  <si>
    <t>Elől zárt WC ülőke, mozgáskorlátozottak részére</t>
  </si>
  <si>
    <t>AKAD-5007 típusú</t>
  </si>
  <si>
    <t>WC papír adagoló,</t>
  </si>
  <si>
    <t>210 mm Jumbo tekercsig,</t>
  </si>
  <si>
    <t>RAMI-5005 típusú</t>
  </si>
  <si>
    <t>Szinterezett acél fogganytú, átm 32 mm,</t>
  </si>
  <si>
    <t>Fali, 800 mm-es, WC papír tartóval,</t>
  </si>
  <si>
    <t>AKAD-0805 típusú</t>
  </si>
  <si>
    <t>Falikút acéllemezből, kívül-belül fehérre tűzzománcozva,</t>
  </si>
  <si>
    <t>egy vagy két csaplyukkal, felszerelve,</t>
  </si>
  <si>
    <t>hideg-meleg vizes kifolyóval</t>
  </si>
  <si>
    <t>82-202-111-001-01-10511</t>
  </si>
  <si>
    <t>rövid hátfal</t>
  </si>
  <si>
    <t>Padlólefolyó műanyagból (PE),</t>
  </si>
  <si>
    <t>függőleges elhúzással, szigetelő karimával,</t>
  </si>
  <si>
    <t>vízbűzzárral,</t>
  </si>
  <si>
    <t>123x123 mm-es műanyag rácstartóval,</t>
  </si>
  <si>
    <t>115x115 mm-es nemesacél ráccsal,</t>
  </si>
  <si>
    <t>HL310N jelű,</t>
  </si>
  <si>
    <t>ÖNORM B 2511 szerint</t>
  </si>
  <si>
    <t>82-282-332-050-41-00606</t>
  </si>
  <si>
    <t>PE DN50/75/110 HL310N</t>
  </si>
  <si>
    <t>Szaniter kerámia vizelde berendezés,</t>
  </si>
  <si>
    <t>felerősítő dübelkészlettel, gumitömítésekkel,</t>
  </si>
  <si>
    <t>1 db vizelde öblítőszeleppel,</t>
  </si>
  <si>
    <t>1 db MOFÉM vízelde bűzelzáróval,</t>
  </si>
  <si>
    <t>SCHELL 2462 sz. öblítőszeleppel</t>
  </si>
  <si>
    <t>82-214-911-111-01-11401</t>
  </si>
  <si>
    <t>30 cm, fehér           4331 00 01 sz.</t>
  </si>
  <si>
    <t>Háztartási  mosogató rozsdamentes acéllemezből,</t>
  </si>
  <si>
    <t>gumiperemmel, lánctartóval, gyöngylánccal, műanyag dugóval,</t>
  </si>
  <si>
    <t>leeresztőszeleppel, bűzelzáróval,</t>
  </si>
  <si>
    <t>1 db MOFÉM fali mosogatócsapteleppel,</t>
  </si>
  <si>
    <t>bútorba szerelve,</t>
  </si>
  <si>
    <t>egymedencés-csepptálcás,</t>
  </si>
  <si>
    <t>MOFÉM JUNIOR ECO 152-0023-00 sz. egykaros csapteleppel</t>
  </si>
  <si>
    <t>82-201-922-111-01-10126</t>
  </si>
  <si>
    <t>szögletes kivitel</t>
  </si>
  <si>
    <t>Zuhanyozó berendezés elhelyezése és bekötése, 1 karos keverő</t>
  </si>
  <si>
    <t>csapteleppel (Mofém), flexibilis zuhany-csővel, zuhany rózsával, zuhany</t>
  </si>
  <si>
    <t>tálcával, padló feletti bűzelzáróval, acéllemez zuhanytál</t>
  </si>
  <si>
    <t>zuhany függönnyel</t>
  </si>
  <si>
    <t>900x900x103 mm peremes</t>
  </si>
  <si>
    <t>kompletten, felszerelve</t>
  </si>
  <si>
    <t>Eszköz fertőtlenítő berendezés</t>
  </si>
  <si>
    <t>Megrendelővel egyeztetett típusban</t>
  </si>
  <si>
    <t>Hidegvíz-és szennyvíz vezeték csatlakozás kialakítása</t>
  </si>
  <si>
    <t>esetlegesen beépítendő fogorvosi szék részére</t>
  </si>
  <si>
    <t>Cirkulációs szelep Ametal bronzöntvényből,</t>
  </si>
  <si>
    <t>menetes kivitelben, felszerelve,</t>
  </si>
  <si>
    <t>TA-THERM típusú,</t>
  </si>
  <si>
    <t>82-121-222-002-25-31271</t>
  </si>
  <si>
    <t>DN 15, hőmérővel 52-720-015</t>
  </si>
  <si>
    <t>Alumíniumbetétes, oxigéndiffúzió-mentes, többrétegű</t>
  </si>
  <si>
    <t>műanyag csővezeték vízellátási és radiátoros fűtési</t>
  </si>
  <si>
    <t>célokra, a csővégek préskötéses kapcsolásával,</t>
  </si>
  <si>
    <t>szakaszos nyomáspróbával, szabadon, horonyba</t>
  </si>
  <si>
    <t>vagy padlócsatornába szerelve,</t>
  </si>
  <si>
    <t>(a szerelőkőműves munkák külön tételben történő</t>
  </si>
  <si>
    <t>elszámolásával),</t>
  </si>
  <si>
    <t>a szükséges csőidomokkal együtt.</t>
  </si>
  <si>
    <t>Anyaga: polipropilén</t>
  </si>
  <si>
    <t>UPONOR-UNIPIPE típusú,</t>
  </si>
  <si>
    <t>tekercsben szállított csővel</t>
  </si>
  <si>
    <t>81-514-022-016-53-31021</t>
  </si>
  <si>
    <t>átm. 16x2.00 (200m tek.) 1013371</t>
  </si>
  <si>
    <t>81-514-023-020-53-31021</t>
  </si>
  <si>
    <t>átm. 20x2.25 (100m tek.) 1013388</t>
  </si>
  <si>
    <t>81-514-024-025-53-31021</t>
  </si>
  <si>
    <t>átm. 25x2.50 ( 50m tek.) 1013398</t>
  </si>
  <si>
    <t>81-514-025-032-53-31021</t>
  </si>
  <si>
    <t>átm. 32x3.00 ( 50m tek.) 1013401</t>
  </si>
  <si>
    <t>Épületgépészeti és ipari csővezeték szigetelése szintetikus gumi,</t>
  </si>
  <si>
    <t>szintetikus kaucsuk, polietilén vagy poliuretán anyagú csőhéjjal,</t>
  </si>
  <si>
    <t>illesztések, hézagok, csővégek lezárásával,</t>
  </si>
  <si>
    <t>POLIFOAM  típusú,</t>
  </si>
  <si>
    <t>csőhéj,</t>
  </si>
  <si>
    <t>anyaga: polietilén hab,</t>
  </si>
  <si>
    <t>csupasz, könnyen éghető,</t>
  </si>
  <si>
    <t>10 mm vastag</t>
  </si>
  <si>
    <t>48-830-011-016-21-88020</t>
  </si>
  <si>
    <t>16 mm átm. csővezetékre  380050</t>
  </si>
  <si>
    <t>48-830-011-022-21-88020</t>
  </si>
  <si>
    <t>22 mm átm. csővezetékre  380056</t>
  </si>
  <si>
    <t>48-830-011-028-21-88020</t>
  </si>
  <si>
    <t>28 mm átm. csővezetékre  380060</t>
  </si>
  <si>
    <t>48-830-011-035-21-88020</t>
  </si>
  <si>
    <t>35 mm átm. csővezetékre  380064</t>
  </si>
  <si>
    <t>Tokos lefolyóvezeték műanyagból,</t>
  </si>
  <si>
    <t>gumigyűrűs kötésekkel, szakaszos tömörségi próbával.</t>
  </si>
  <si>
    <t>Anyaga: PVC , MSZ 8000-4:1981</t>
  </si>
  <si>
    <t>Nyomásfokozat: P1,</t>
  </si>
  <si>
    <t>PIPELIFE típusú,</t>
  </si>
  <si>
    <t>szabadon, horonyba vagy padlócsatornába szerelve,</t>
  </si>
  <si>
    <t>tartószerkezetekkel, műanyag csőidomokkal</t>
  </si>
  <si>
    <t>81-231-104-032-01-91011</t>
  </si>
  <si>
    <t>átm. 32 x 1,8 mm KAEM032/1M</t>
  </si>
  <si>
    <t>81-231-105-040-01-91011</t>
  </si>
  <si>
    <t>átm. 40 x 1,8 mm KAEM040/1M</t>
  </si>
  <si>
    <t>81-231-106-050-01-91011</t>
  </si>
  <si>
    <t>átm. 50 x 1,8 mm KAEM050/1M</t>
  </si>
  <si>
    <t>81-231-107-063-01-91011</t>
  </si>
  <si>
    <t>átm. 63 x 1,9 mm KAEM063/1M</t>
  </si>
  <si>
    <t>81-231-110-110-01-91011</t>
  </si>
  <si>
    <t>átm.110 x 2,2 mm KAEM110/1M</t>
  </si>
  <si>
    <t>gumigyűrűs kötésekkel, szakaszos tömörségi próbával,</t>
  </si>
  <si>
    <t>épületen belül földárokba szerelve, de földmunka nélkül,</t>
  </si>
  <si>
    <t>a külön tételben kiírt csőidomok ára nélkül.</t>
  </si>
  <si>
    <t>Anyaga: PVC-KG</t>
  </si>
  <si>
    <t>81-241-430-110-01-92011</t>
  </si>
  <si>
    <t>átm.110 x 3,2 mm KGEM110/1M-S</t>
  </si>
  <si>
    <t>81-241-431-125-01-92011</t>
  </si>
  <si>
    <t>átm.125 x 3,2 mm KGEM125/1M-S</t>
  </si>
  <si>
    <t>81-241-432-160-01-92011</t>
  </si>
  <si>
    <t>átm.160 x 4,0 mm KGEM160/1M-S</t>
  </si>
  <si>
    <t>HAJDU Aquastic AQ IND 200SC indirekt HMV tároló</t>
  </si>
  <si>
    <t>kiegészítő 3,0 kW-os elektromos patron</t>
  </si>
  <si>
    <t>elhelyezve</t>
  </si>
  <si>
    <t>Ball Rotor rendszerű, cirkulációs szivattyú,</t>
  </si>
  <si>
    <t>használati melegvíz cirkulációs rendszerekben</t>
  </si>
  <si>
    <t>történő alkalmazására,</t>
  </si>
  <si>
    <t>menetes kivitelben, hollandis kötéskészletekkel,</t>
  </si>
  <si>
    <t>elektromotorokkal egybeépítve,</t>
  </si>
  <si>
    <t>csővezetékbe beépítve,</t>
  </si>
  <si>
    <t>Grundfos COMFORT típusú,</t>
  </si>
  <si>
    <t>82-712-102-012-05-11201</t>
  </si>
  <si>
    <t>Comfort UP 15-14BU ...</t>
  </si>
  <si>
    <t>Változó nyomású zárt tágulási tartály</t>
  </si>
  <si>
    <t>a DIN 1988 alá nem tartozó ivóvízrendszerek,</t>
  </si>
  <si>
    <t>valamint tűzivíz-, iparivíz- és padlófűtési</t>
  </si>
  <si>
    <t>rendszerek részére, korrózióvédelemmel</t>
  </si>
  <si>
    <t>ellátva, átöblítő és elzáró szerelvények nélkül,</t>
  </si>
  <si>
    <t>60 litertől cserélhető zsákmembránnal,</t>
  </si>
  <si>
    <t>4,0 bar légoldali előfeszítéssel, kék színben,</t>
  </si>
  <si>
    <t>REFLEX "DE" típusú,</t>
  </si>
  <si>
    <t>10 bar/70°C</t>
  </si>
  <si>
    <t>82-461-102-025-77-11103</t>
  </si>
  <si>
    <t>DE  25 j.   25 literes  RX 7304000</t>
  </si>
  <si>
    <t>HMV biztonsági szelep sárgarézből,</t>
  </si>
  <si>
    <t>82-121-202-024-42-36144</t>
  </si>
  <si>
    <t>1/2"   6,0 bar                 27100</t>
  </si>
  <si>
    <t>Gázipari, víz-fűtés szerelési felhasználású gömbcsap,</t>
  </si>
  <si>
    <t>sárgarézből (kék fogantyúval),</t>
  </si>
  <si>
    <t>MOFÉM AHA típusú,</t>
  </si>
  <si>
    <t>belső menettel</t>
  </si>
  <si>
    <t>82-121-202-002-24-15301</t>
  </si>
  <si>
    <t>1/2"-os 113-0007-00</t>
  </si>
  <si>
    <t>82-121-203-003-24-15301</t>
  </si>
  <si>
    <t>3/4"-os 113-0018-00</t>
  </si>
  <si>
    <t>82-121-204-004-24-15301</t>
  </si>
  <si>
    <t>1"-os 113-0034-00</t>
  </si>
  <si>
    <t>82-121-205-005-24-15301</t>
  </si>
  <si>
    <t>1 1/4"-os 113-0051-00</t>
  </si>
  <si>
    <t>Visszacsapószelep 306 sz., felszerelve</t>
  </si>
  <si>
    <t>82-121-203-003-42-34111</t>
  </si>
  <si>
    <t>3/4" 306005</t>
  </si>
  <si>
    <t>82-121-204-004-42-34111</t>
  </si>
  <si>
    <t>1" 306006</t>
  </si>
  <si>
    <t>Csepegtető tölcsér DN 32 víz- és golyós bűzzárral,</t>
  </si>
  <si>
    <t>műanyagból (PP),</t>
  </si>
  <si>
    <t>HL21 jelű,</t>
  </si>
  <si>
    <t>82-281-136-032-41-00306</t>
  </si>
  <si>
    <t>PP DN32 HL21</t>
  </si>
  <si>
    <t>Kondenzvíz szifon, víz-, és golyós bűzzárral,</t>
  </si>
  <si>
    <t>vízszintes vagy függőleges be-, vízszintes kimenettel,</t>
  </si>
  <si>
    <t>HL136 N jelű,</t>
  </si>
  <si>
    <t>82-281-151-040-41-00302</t>
  </si>
  <si>
    <t>PP DN40 HL136N</t>
  </si>
  <si>
    <t>Légbeszívó szelep hőszigetelő burkolattal,</t>
  </si>
  <si>
    <t>csatlakozó adapterrel,</t>
  </si>
  <si>
    <t>HL905 jelű,</t>
  </si>
  <si>
    <t>82-281-851-032-41-00452</t>
  </si>
  <si>
    <t>PP DN50/75 HL905</t>
  </si>
  <si>
    <t>Bővítő adapter HL 905 légbeszívó szelephez</t>
  </si>
  <si>
    <t>HL 0317.5E típusú</t>
  </si>
  <si>
    <t>Légbeszívó szelep műanyagból (PP),</t>
  </si>
  <si>
    <t>hőszigetelő burkolattal, levehető rovarfogó ráccsal,</t>
  </si>
  <si>
    <t>gumimembránnal, max. teljesítmény 37 l/s,</t>
  </si>
  <si>
    <t>DN 110</t>
  </si>
  <si>
    <t>HL900N jelű,</t>
  </si>
  <si>
    <t>EN12380-1 szerint</t>
  </si>
  <si>
    <t>82-281-852-110-41-00451</t>
  </si>
  <si>
    <t>PP DN110/75/50 (szűkítővel) HL900N</t>
  </si>
  <si>
    <t>Feszmérő alumínium házban,</t>
  </si>
  <si>
    <t>fém burkolattal, a maximális üzemnyomást jelző mutatóval,</t>
  </si>
  <si>
    <t>1/2"-os alsó csatlakozással, felszerelve,</t>
  </si>
  <si>
    <t>0- 6 bar mérési határok között</t>
  </si>
  <si>
    <t>82-552-111-010-81-81201</t>
  </si>
  <si>
    <t>DN 100</t>
  </si>
  <si>
    <t>Feszmérőcsonk acélcsőből,</t>
  </si>
  <si>
    <t>csatlakozó karmantyúval, hegesztett kivitelben,</t>
  </si>
  <si>
    <t>CSŐSZER F-5 típusú,</t>
  </si>
  <si>
    <t>82-552-000-002-84-81222</t>
  </si>
  <si>
    <t>1/2"</t>
  </si>
  <si>
    <t>Víz-fűtés szerelési felhasználású gömbcsap,</t>
  </si>
  <si>
    <t>sárgarézből (piros fogantyúval),</t>
  </si>
  <si>
    <t>kazántöltő és ürítő</t>
  </si>
  <si>
    <t>82-121-202-002-24-15211</t>
  </si>
  <si>
    <t>1/2"-os 113-0010-00</t>
  </si>
  <si>
    <t>golyós ürítőcsap</t>
  </si>
  <si>
    <t>82-121-202-002-24-15221</t>
  </si>
  <si>
    <t>1/2"-os 113-0047-00</t>
  </si>
  <si>
    <t>Csempézhető revíziós ajtó</t>
  </si>
  <si>
    <t>Felirati jelzőtábla,</t>
  </si>
  <si>
    <t>csavarozással felszerelve,</t>
  </si>
  <si>
    <t>fehér alapon fekete betűkkel és kerettel,</t>
  </si>
  <si>
    <t>2 sor írással</t>
  </si>
  <si>
    <t>82-563-101-013-93-91702</t>
  </si>
  <si>
    <t>16 x 10 cm</t>
  </si>
  <si>
    <t>Tisztító felállás készítése PVC-KG csőből és idomokból,</t>
  </si>
  <si>
    <t>zöldterületi fedlappal</t>
  </si>
  <si>
    <t>Tisztító-fordító szennyvíz akna</t>
  </si>
  <si>
    <t>betonból, fedlappal, kompletten</t>
  </si>
  <si>
    <t>Víz,- csatornaszerelési munkák próbái,</t>
  </si>
  <si>
    <t>vízvezetéki lefolyórendszer tömörségi próbája</t>
  </si>
  <si>
    <t>82-999-111-001</t>
  </si>
  <si>
    <t>vízvezetéki nyomórendszer nyomáspróbája</t>
  </si>
  <si>
    <t>82-999-111-002</t>
  </si>
  <si>
    <t>vezetékrendszer fertőtlenítése</t>
  </si>
  <si>
    <t>82-999-111-004</t>
  </si>
  <si>
    <t>ÁNTSZ negatív vízminta</t>
  </si>
  <si>
    <t>Munkaárok földkiemelése közművesített területen, kézi erővel,</t>
  </si>
  <si>
    <t>bármely konzisztenciájú, I-IV osztályú talajban, a kitermelt föld</t>
  </si>
  <si>
    <t>depóniába vagy járműre rakásával,</t>
  </si>
  <si>
    <t>dúcolás nélkül,</t>
  </si>
  <si>
    <t>2,0 m2 szelvényig</t>
  </si>
  <si>
    <t>21-315-002</t>
  </si>
  <si>
    <t>III.  osztályú talajban</t>
  </si>
  <si>
    <t>Földvisszatöltés munkagödörbe, vagy munkaárokba, tömörítés</t>
  </si>
  <si>
    <t>nélkül, réteges elterítéssel, I-IV osztályú talajban,</t>
  </si>
  <si>
    <t>kézi erővel, az anyag súlypontja karoláson belül,</t>
  </si>
  <si>
    <t>a vezeték felett és mellett</t>
  </si>
  <si>
    <t>21-319-001</t>
  </si>
  <si>
    <t>50 cm vastagságig</t>
  </si>
  <si>
    <t>Tömörítés bármely tömörítési osztályban, gépi erővel,</t>
  </si>
  <si>
    <t>kis felületen</t>
  </si>
  <si>
    <t>21-810-004</t>
  </si>
  <si>
    <t>85% tömörségi fokra</t>
  </si>
  <si>
    <t>Szerelőkőműves vésési munkák</t>
  </si>
  <si>
    <t>(helyreállítás nélkül)</t>
  </si>
  <si>
    <t>Víz,- csatornaszerelési munkák átadás-átvételi</t>
  </si>
  <si>
    <t>eljárásával kapcsolatos költségek</t>
  </si>
  <si>
    <t>átadási dokumentáció készítés</t>
  </si>
  <si>
    <t>82-999-121-001</t>
  </si>
  <si>
    <t>˝D˝ terv készítéssel</t>
  </si>
  <si>
    <t>átadási eljárás lefolytatása</t>
  </si>
  <si>
    <t>82-999-121-002</t>
  </si>
  <si>
    <t>Nyomvonaljelző fektetése,</t>
  </si>
  <si>
    <t>HEXAVIT típusú,</t>
  </si>
  <si>
    <t>műanyag szalag</t>
  </si>
  <si>
    <t>54-646-001-001-03-10041</t>
  </si>
  <si>
    <t>víz</t>
  </si>
  <si>
    <t>Központi fűtés</t>
  </si>
  <si>
    <t>Kazán kötése fűtés oldalról</t>
  </si>
  <si>
    <t>Egyedi gyártású osztó-gyűjtő készítése rézcsőből, hőszigetelve</t>
  </si>
  <si>
    <t>beépítve,Átm 54 CU,  L = 0,50 m</t>
  </si>
  <si>
    <t>82-121-205-005-42-34111</t>
  </si>
  <si>
    <t>1 1/4" 306007</t>
  </si>
  <si>
    <t>Strangszabályozószelep,</t>
  </si>
  <si>
    <t>mindkét végén belső menettel,</t>
  </si>
  <si>
    <t>TOUR &amp; ANDERSSON "STAD" típusú,</t>
  </si>
  <si>
    <t>PN 20</t>
  </si>
  <si>
    <t>82-121-223-003-33-61121</t>
  </si>
  <si>
    <t>3/4"</t>
  </si>
  <si>
    <t>Ipari üveg hőmérő, nagy egyenes,</t>
  </si>
  <si>
    <t>környezetvédelmi előírásoknak megfelelő</t>
  </si>
  <si>
    <t>töltőfolyadékkal,</t>
  </si>
  <si>
    <t>LOMBIK gyártmányú,</t>
  </si>
  <si>
    <t>0-100°C mérési határok között</t>
  </si>
  <si>
    <t>82-552-111-001-83-11112</t>
  </si>
  <si>
    <t>66 mm bemerülő hosszal    11112-1009</t>
  </si>
  <si>
    <t>Hőmérőcsonk,</t>
  </si>
  <si>
    <t>CSŐSZER F-11 típusú,</t>
  </si>
  <si>
    <t>köracélból esztergálva</t>
  </si>
  <si>
    <t>82-552-000-001-84-81122</t>
  </si>
  <si>
    <t>M 20</t>
  </si>
  <si>
    <t>0- 4 bar mérési határok között</t>
  </si>
  <si>
    <t>Iszapleválasztó,</t>
  </si>
  <si>
    <t>szilárd részecskék eltávolítására,</t>
  </si>
  <si>
    <t>maximális üzemi nyomás: 10 bar,</t>
  </si>
  <si>
    <t>maximális üzemi hőmérséklet: 120°C,</t>
  </si>
  <si>
    <t>FLAMCO Clean SMART típusú,</t>
  </si>
  <si>
    <t>82-462-705-004-72-21161</t>
  </si>
  <si>
    <t>1 1/4"     28032</t>
  </si>
  <si>
    <t>fűtési és hűtési rendszerek számára,</t>
  </si>
  <si>
    <t>nem cserélhető membránnal,</t>
  </si>
  <si>
    <t>maximális hőmérséklet a membránon 70°C,</t>
  </si>
  <si>
    <t>1,5 bar légoldali előfeszítéssel,</t>
  </si>
  <si>
    <t>piros színben, gyári tartozékkal,</t>
  </si>
  <si>
    <t>REFLEX "N" típusú,</t>
  </si>
  <si>
    <t>3 bar/120°C</t>
  </si>
  <si>
    <t>82-461-102-025-77-11101</t>
  </si>
  <si>
    <t>N   25 j.   25 literes  RX 7206300</t>
  </si>
  <si>
    <t>Tartópánt</t>
  </si>
  <si>
    <t>tágulási tartályok megfogásához,</t>
  </si>
  <si>
    <t>falra felszerelve,</t>
  </si>
  <si>
    <t>REFLEX gyártmányú,</t>
  </si>
  <si>
    <t>82-461-000-001-77-11111</t>
  </si>
  <si>
    <t>8-25 literes tartályokhoz  RX 7611000</t>
  </si>
  <si>
    <t>Biztonsági szelep nyomásmérővel,</t>
  </si>
  <si>
    <t>zárt központi vízfűtési és hűtési berendezésekhez,</t>
  </si>
  <si>
    <t>FLAMCO Prescomano típusú,</t>
  </si>
  <si>
    <t>82-121-223-004-72-13131</t>
  </si>
  <si>
    <t>3/4" 3 bar       27090</t>
  </si>
  <si>
    <t>Nedvestengelyű, elektronikusan szabályozott</t>
  </si>
  <si>
    <t>keringtető szivattyú, egyes,</t>
  </si>
  <si>
    <t>fűtési, klímaalkalmazási és hűtési célokra,</t>
  </si>
  <si>
    <t>("A energia osztályú"),</t>
  </si>
  <si>
    <t>elektromotorral egybeépítve,</t>
  </si>
  <si>
    <t>Grundfos ALPHA2 típusú,</t>
  </si>
  <si>
    <t>82-712-102-031-05-11101</t>
  </si>
  <si>
    <t>ALPHA2 25-40   180 1x230V  PN 10, G 1 1/2"  0.02kW telj.  97704990 ... ... ... ... ... ...</t>
  </si>
  <si>
    <t>Automata légtelenítő,</t>
  </si>
  <si>
    <t>FLAMCO Flexvent Top típusú,</t>
  </si>
  <si>
    <t>82-121-102-001-72-22213</t>
  </si>
  <si>
    <t>1/2"       28515</t>
  </si>
  <si>
    <t>Szelepes acéllemez lapradiátor,</t>
  </si>
  <si>
    <t>gyárilag beépített radiátorszeleppel, légtelenítő és</t>
  </si>
  <si>
    <t>leeresztődugóval, a szerelési helyre széthordva,</t>
  </si>
  <si>
    <t>(külön tételben kiírt szerelési tartozékokkal) összeállítva,</t>
  </si>
  <si>
    <t>felszerelve és bekötve, festés miatti le és visszaszereléssel,</t>
  </si>
  <si>
    <t>VOGEL and NOOT VONOVA 11KV típusú,</t>
  </si>
  <si>
    <t>egysoros, konvektorlemezes kivitelben, 90/70/20°C,</t>
  </si>
  <si>
    <t>RAL 9016 szerinti törtfehér színben,</t>
  </si>
  <si>
    <t>600 mm építési magassággal</t>
  </si>
  <si>
    <t>82-612-111-040-19-12114</t>
  </si>
  <si>
    <t>400 mm hosszúsággal,  ht: 478 Watt</t>
  </si>
  <si>
    <t>82-612-111-052-19-12114</t>
  </si>
  <si>
    <t>520 mm hosszúsággal,  ht: 621 Watt</t>
  </si>
  <si>
    <t>82-612-111-072-19-12114</t>
  </si>
  <si>
    <t>720 mm hosszúsággal,  ht: 860 Watt</t>
  </si>
  <si>
    <t>82-612-111-092-19-12114</t>
  </si>
  <si>
    <t>920 mm hosszúsággal,  ht:1099 Watt</t>
  </si>
  <si>
    <t>VOGEL and NOOT VONOVA 22KV típusú,</t>
  </si>
  <si>
    <t>kétsoros, 2 konvektorlemezes kivitelben, 90/70/20°C,</t>
  </si>
  <si>
    <t>82-612-121-060-19-12134</t>
  </si>
  <si>
    <t>600 mm hosszúsággal,  ht:1313 Watt</t>
  </si>
  <si>
    <t>82-612-121-072-19-12134</t>
  </si>
  <si>
    <t>720 mm hosszúsággal,  ht:1576 Watt</t>
  </si>
  <si>
    <t>82-612-121-080-19-12134</t>
  </si>
  <si>
    <t>800 mm hosszúsággal,  ht:1751 Watt</t>
  </si>
  <si>
    <t>82-612-121-112-19-12134</t>
  </si>
  <si>
    <t>1120 mm hosszúsággal,  ht:2451 Watt</t>
  </si>
  <si>
    <t>82-612-121-120-19-12134</t>
  </si>
  <si>
    <t>1200 mm hosszúsággal,  ht:2656 Watt</t>
  </si>
  <si>
    <t>Konzol készlet,</t>
  </si>
  <si>
    <t>mely a fűtőtestet az alsó és felső füleinél fogva a faltól</t>
  </si>
  <si>
    <t>24 mm távolságra rögzíti, zajvédő betéttel, kiemelés és</t>
  </si>
  <si>
    <t>elcsúszás elleni biztosítással, a szükséges műanyag</t>
  </si>
  <si>
    <t>dübellel, csavarokkal, alátétekkel, felszerelve,</t>
  </si>
  <si>
    <t>(a felszerelési időt a radiátorok szerelési ideje tartalmazza),</t>
  </si>
  <si>
    <t>VOGEL and VONOMAT típusú,</t>
  </si>
  <si>
    <t>2 db-os szett, 1600 mm radiátor hosszúságig</t>
  </si>
  <si>
    <t>82-612-000-600-19-91101</t>
  </si>
  <si>
    <t>600 mm építési magasság esetén</t>
  </si>
  <si>
    <t>Csatlakozó csavarzat bronzöntvényből,</t>
  </si>
  <si>
    <t>nikkelezett, beépített szelepes fűtőtestekhez,</t>
  </si>
  <si>
    <t>HEIMEIER Vekolux típusú,</t>
  </si>
  <si>
    <t>VOGEL and Noot fűtőtestekhez,</t>
  </si>
  <si>
    <t>kétcsöves fűtési rendszernél</t>
  </si>
  <si>
    <t>82-656-312-102-25-13304</t>
  </si>
  <si>
    <t>sarok    3/4" bm. 0533-50.000</t>
  </si>
  <si>
    <t>Termosztatikus érzékelőfej,</t>
  </si>
  <si>
    <t>fűtőtestszelepre felszerelve,</t>
  </si>
  <si>
    <t>HEIMEIER K típusú,</t>
  </si>
  <si>
    <t>beépített érzékelővel</t>
  </si>
  <si>
    <t>82-652-211-011-25-51011</t>
  </si>
  <si>
    <t>hivatali 6020-00.500</t>
  </si>
  <si>
    <t>Kettős padlórózsa műanyagból, fehér,</t>
  </si>
  <si>
    <t>DUOLUX típusú,</t>
  </si>
  <si>
    <t>82-657-932-001-25-12119</t>
  </si>
  <si>
    <t>csatlakozó távolság 35 mm 3800-00.093</t>
  </si>
  <si>
    <t>81-514-026-040-53-31022</t>
  </si>
  <si>
    <t>átm.  40x 4.00 1013446</t>
  </si>
  <si>
    <t>48-830-012-042-21-88020</t>
  </si>
  <si>
    <t>42 mm átm. csővezetékre  380070</t>
  </si>
  <si>
    <t>Vékonyfalú installációs vörösrézcső</t>
  </si>
  <si>
    <t>hideg-melegvíz nyomóvezetéki, központi fűtési célokra,</t>
  </si>
  <si>
    <t>kapilláris forrasztásos kötésekkel, szakaszos nyomáspróbával,</t>
  </si>
  <si>
    <t>szabadon szerelve,</t>
  </si>
  <si>
    <t>csőidomokkal és csőbilincsekkel együtt,</t>
  </si>
  <si>
    <t>SUPERSAN típusú,</t>
  </si>
  <si>
    <t>lágy kivitelben</t>
  </si>
  <si>
    <t>81-611-003-022-21-31101</t>
  </si>
  <si>
    <t>átm. 22x1,0 mm (25 m-es tekercs)</t>
  </si>
  <si>
    <t>kemény kivitelben</t>
  </si>
  <si>
    <t>81-611-004-028-21-31103</t>
  </si>
  <si>
    <t>átm. 28x1,0 mm (5 m-es szálban)</t>
  </si>
  <si>
    <t>81-611-005-035-21-31103</t>
  </si>
  <si>
    <t>átm. 35x1,0 mm (5 m-es szálban)</t>
  </si>
  <si>
    <t>nehezen éghető,</t>
  </si>
  <si>
    <t>20 mm vastag</t>
  </si>
  <si>
    <t>48-830-011-028-21-88130</t>
  </si>
  <si>
    <t>28 mm átm. csővezetékre,  380720</t>
  </si>
  <si>
    <t>48-830-011-035-21-88130</t>
  </si>
  <si>
    <t>35 mm átm. csővezetékre,  380724</t>
  </si>
  <si>
    <t>Csatlakozó idom ónozott rézöntvényből, MLC,</t>
  </si>
  <si>
    <t>préskötéses-menetes kötéssel, csővezetékbe szerelve,</t>
  </si>
  <si>
    <t>UPONOR típusú,</t>
  </si>
  <si>
    <t>préskötéses-külső menetes kivitelben</t>
  </si>
  <si>
    <t>81-514-225-055-53-51451</t>
  </si>
  <si>
    <t>átm. 32-5/4" 1014613</t>
  </si>
  <si>
    <t>Fűtésszerelési munkák próbái,</t>
  </si>
  <si>
    <t>fűtési vezetékrendszer nyomáspróbája</t>
  </si>
  <si>
    <t>82-999-211-001</t>
  </si>
  <si>
    <t>próbafűtés, radiátorok beszabályozása</t>
  </si>
  <si>
    <t>82-999-221-001</t>
  </si>
  <si>
    <t>- 23.260 W telj.-ig</t>
  </si>
  <si>
    <t>Fűtésszerelési munkák átadás-átvételi eljárásával</t>
  </si>
  <si>
    <t>kapcsolatos költségek,</t>
  </si>
  <si>
    <t>82-999-241-001</t>
  </si>
  <si>
    <t>82-999-241-002</t>
  </si>
  <si>
    <t>kezelésre vonatkozó kioktatás</t>
  </si>
  <si>
    <t>82-999-241-004</t>
  </si>
  <si>
    <t>Fűtési rendszer feltöltése lágyvízzel</t>
  </si>
  <si>
    <t>Fűtési rendszer mérőműszeres hidraulikai beszabályozása</t>
  </si>
  <si>
    <t>jegyzőkönyv készítéssel</t>
  </si>
  <si>
    <t>Belső gázellátás</t>
  </si>
  <si>
    <t>Litke Boksz PF 2008 nyomásszabályzó-és mérő szekrény</t>
  </si>
  <si>
    <t>EPH kötés és mérés</t>
  </si>
  <si>
    <t>PE gáznyomócső,  PE 80 anyagú,</t>
  </si>
  <si>
    <t>MSZ 7908, MSz EN 1555</t>
  </si>
  <si>
    <t>54-331-005-040-06-31631</t>
  </si>
  <si>
    <t>32x 3.0 mm VC03211GT</t>
  </si>
  <si>
    <t>54-336-005-044-06-32381</t>
  </si>
  <si>
    <t>átm.  32/25,4/1" SBX032</t>
  </si>
  <si>
    <t>Varratnélküli normál falú fekete acélcsőből készült gázvezeték,</t>
  </si>
  <si>
    <t>hegesztett kötésekkel, szakaszos tömörségi próbával.</t>
  </si>
  <si>
    <t>Anyagminőség: MSZ EN 10255:2005 St.37.0</t>
  </si>
  <si>
    <t>(MSZ 120-2:1982 A 37),</t>
  </si>
  <si>
    <t>gázcsőbilinccsek nélkül</t>
  </si>
  <si>
    <t>81-311-104-004-01-11101</t>
  </si>
  <si>
    <t>1"</t>
  </si>
  <si>
    <t>Kézi rozsdamentesítés, a rozsda eltávolításával,</t>
  </si>
  <si>
    <t>cső és regisztercső  felületén  ( DN 80-ig ), függesztő és</t>
  </si>
  <si>
    <t>tartószerkezeten, állványzaton</t>
  </si>
  <si>
    <t>47-401-004-001-05-91180</t>
  </si>
  <si>
    <t>könnyű rozsdásodás esetén</t>
  </si>
  <si>
    <t>Alapmázolás a felület megtisztításával, portalanításával,</t>
  </si>
  <si>
    <t>tartó szerkezeten, állványzaton,</t>
  </si>
  <si>
    <t>Supralux Koralkyd alapozófestékkel</t>
  </si>
  <si>
    <t>47-424-002-001-05-12150</t>
  </si>
  <si>
    <t>fehér</t>
  </si>
  <si>
    <t>Közbenső mázolás a felület megtisztításával, portalanításával,</t>
  </si>
  <si>
    <t>Levislux Mix zománcfestékkel</t>
  </si>
  <si>
    <t>47-444-002-004-05-12500</t>
  </si>
  <si>
    <t>matt W0 fehér</t>
  </si>
  <si>
    <t>Átvonó fedőmázolás a felület megtisztításával, portalanításával,</t>
  </si>
  <si>
    <t>cső és regisztercső felületén (DN 80-ig), függesztőn és</t>
  </si>
  <si>
    <t>tartóvason,   sormosdó állványzaton,</t>
  </si>
  <si>
    <t>Levislux magasfényű zománcfestékkel</t>
  </si>
  <si>
    <t>47-464-002-001-05-12500</t>
  </si>
  <si>
    <t>Gázkazán kötése gáz oldalról</t>
  </si>
  <si>
    <t>Flexibilis, inox, bordázott acélcső (1 m/db)</t>
  </si>
  <si>
    <t>gázbekötésre, felszerelve és bekötve,</t>
  </si>
  <si>
    <t>GEBO EUROGAS típusú,</t>
  </si>
  <si>
    <t>1 m/db</t>
  </si>
  <si>
    <t>82-252-323-031-65-11311</t>
  </si>
  <si>
    <t>3/4"-os ( 5 m-es tekercsben) A01-0001-0697</t>
  </si>
  <si>
    <t>Hollandi tömítéssel</t>
  </si>
  <si>
    <t>bordázott acélcső gázbekötéshez,</t>
  </si>
  <si>
    <t>GEBO gyártmányú,</t>
  </si>
  <si>
    <t>82-121-203-003-65-11313</t>
  </si>
  <si>
    <t>3/4"-os A02-0010-0743</t>
  </si>
  <si>
    <t>Gázszerelési munkák próbái,</t>
  </si>
  <si>
    <t>gázvezetéki rendszer szilárdsági nyomáspróbája</t>
  </si>
  <si>
    <t>82-999-311-001</t>
  </si>
  <si>
    <t>gázvezetéki rendszer hatósági tömörségi nyomáspróbája</t>
  </si>
  <si>
    <t>82-999-311-003</t>
  </si>
  <si>
    <t>Szakvélemények, hatósági engedélyek beszerzésével</t>
  </si>
  <si>
    <t>kéményseprő szakvélemény</t>
  </si>
  <si>
    <t>82-999-331-001</t>
  </si>
  <si>
    <t>Gázszerelési munkák átadás-átvételi eljárásával</t>
  </si>
  <si>
    <t>átadási dokumentáció készítése</t>
  </si>
  <si>
    <t>82-999-321-001</t>
  </si>
  <si>
    <t>82-999-321-002</t>
  </si>
  <si>
    <t>54-646-001-002-03-10041</t>
  </si>
  <si>
    <t>gáz</t>
  </si>
  <si>
    <t>védőcsőnek beépítve</t>
  </si>
  <si>
    <t>Szellőzés</t>
  </si>
  <si>
    <t>Radiális csőventilátor</t>
  </si>
  <si>
    <t>tokos csőcsatlakozásra, horganyzott acéllemez házzal,</t>
  </si>
  <si>
    <t>közvetlen hajtott hátrahajló lapátozású járókerékkel,</t>
  </si>
  <si>
    <t>AIRVENT CK típusú,</t>
  </si>
  <si>
    <t>1 fázisú (230 V 50 Hz) külső forgórészes aszinkron motorral</t>
  </si>
  <si>
    <t>83-521-111-012-51-11151</t>
  </si>
  <si>
    <t>CK- 100 C</t>
  </si>
  <si>
    <t>83-521-111-014-51-11151</t>
  </si>
  <si>
    <t>CK- 125 C</t>
  </si>
  <si>
    <t>Rezgéstompító bilincs csőventilátorokhoz, szorító</t>
  </si>
  <si>
    <t>csavarral, felszerelve,</t>
  </si>
  <si>
    <t>AIRVENT MK típusú,</t>
  </si>
  <si>
    <t>83-812-121-011-51-19181</t>
  </si>
  <si>
    <t>MK- 100</t>
  </si>
  <si>
    <t>83-812-122-012-51-19181</t>
  </si>
  <si>
    <t>MK- 125</t>
  </si>
  <si>
    <t>Axiális elszívó kisventilátor</t>
  </si>
  <si>
    <t>oldalfali szerelésre, visszaáramlást megakadályozó</t>
  </si>
  <si>
    <t>csappantyúval, akusztikailag igényes helyekre felszerelve,</t>
  </si>
  <si>
    <t>AIRVENT SILENT típusú,</t>
  </si>
  <si>
    <t>83-521-211-002-51-10104</t>
  </si>
  <si>
    <t>SILENT-100 CRZ időrelével</t>
  </si>
  <si>
    <t>Túlnyomás kibocsátó zsalu négyszög keresztmetszetű</t>
  </si>
  <si>
    <t>kivitelben, műanyagból, felszerelve,</t>
  </si>
  <si>
    <t>AIRVENT WSK típusú,</t>
  </si>
  <si>
    <t>83-252-221-010-21-10002</t>
  </si>
  <si>
    <t>WSK- 10</t>
  </si>
  <si>
    <t>83-252-221-012-21-10002</t>
  </si>
  <si>
    <t>WSK- 12</t>
  </si>
  <si>
    <t>Elszívó légszelep festett acéllemezből, központi menetes</t>
  </si>
  <si>
    <t>orsón mozgatható teljesen zárt szeleptányérral, ellenanyával,</t>
  </si>
  <si>
    <t>rúgóacélból készült rögzítőkörmökkel, felszerelve,</t>
  </si>
  <si>
    <t>AIRVENT KV típusú,</t>
  </si>
  <si>
    <t>83-224-101-010-21-25231</t>
  </si>
  <si>
    <t>KV- 100</t>
  </si>
  <si>
    <t>Szerelőráma NA 100</t>
  </si>
  <si>
    <t>Spirálkorcolt könnyű lemezcső</t>
  </si>
  <si>
    <t>horganyzott acélszalagból,</t>
  </si>
  <si>
    <t>AIRVENT SP-AIR típusú,</t>
  </si>
  <si>
    <t>borda nélkül lv=0,50 mm</t>
  </si>
  <si>
    <t>83-111-001-010-21-11202</t>
  </si>
  <si>
    <t>átm. 100 mm SP-AIR 100/0.5-1000</t>
  </si>
  <si>
    <t>83-111-002-012-21-11202</t>
  </si>
  <si>
    <t>átm. 125 mm SP-AIR 125/0.5-1000</t>
  </si>
  <si>
    <t>Könyökidom, préselt, 90°-os,</t>
  </si>
  <si>
    <t>horganyzott acéllemezből,</t>
  </si>
  <si>
    <t>utólagos tömítésre,</t>
  </si>
  <si>
    <t>külön tételben kiírt tartószerkezetre szerelve,</t>
  </si>
  <si>
    <t>AIRVENT 01-KP90 típusú,</t>
  </si>
  <si>
    <t>83-113-021-010-21-12111</t>
  </si>
  <si>
    <t>NA 100 01.100-KP90</t>
  </si>
  <si>
    <t>83-113-022-012-21-12111</t>
  </si>
  <si>
    <t>NA 125 01.125-KP90</t>
  </si>
  <si>
    <t>T-idom 90°-os, préselt csatlakozóval,</t>
  </si>
  <si>
    <t>AIRVENT 53-TP típusú,</t>
  </si>
  <si>
    <t>egál kivitelben</t>
  </si>
  <si>
    <t>83-113-032-010-21-12531</t>
  </si>
  <si>
    <t>NA 100/100 53.100/100-TP</t>
  </si>
  <si>
    <t>szűkített kivitelben</t>
  </si>
  <si>
    <t>83-113-032-022-21-12532</t>
  </si>
  <si>
    <t>NA 125/100 53.125/100-TP</t>
  </si>
  <si>
    <t>Koncentrikus préselt szűkítő, csőből csőbe,</t>
  </si>
  <si>
    <t>AIRVENT 19-C/CP típusú,</t>
  </si>
  <si>
    <t>83-113-022-022-21-12201</t>
  </si>
  <si>
    <t>NA 125/100 19.125/100-C/CP</t>
  </si>
  <si>
    <t>Épületgépészeti és ipari  csővezeték, készülék és berendezési tárgy</t>
  </si>
  <si>
    <t>szigetelése szintetikus gumi, szintetikus kaucsuk, polietilén, vagy</t>
  </si>
  <si>
    <t>poliuretán anyagú lemezzel,</t>
  </si>
  <si>
    <t>teljes felületen ragasztással és öntapadó szalag felület</t>
  </si>
  <si>
    <t>folytonosítással,</t>
  </si>
  <si>
    <t>sugárzásvisszaverő fóliával,</t>
  </si>
  <si>
    <t>könnyen éghető</t>
  </si>
  <si>
    <t>48-830-231-020-21-01330</t>
  </si>
  <si>
    <t>N3020AL jelű, 20mm vtg. 332560</t>
  </si>
  <si>
    <t>Légcsatorna bilincs, felszerelve,</t>
  </si>
  <si>
    <t>SIKLA gyártmányú,</t>
  </si>
  <si>
    <t>gumibetéttel</t>
  </si>
  <si>
    <t>83-812-101-010-51-51511</t>
  </si>
  <si>
    <t>NA  100 mm 180470</t>
  </si>
  <si>
    <t>83-812-102-012-51-51511</t>
  </si>
  <si>
    <t>NA  125 mm 180488</t>
  </si>
  <si>
    <t>Ajtórács műanyagból,</t>
  </si>
  <si>
    <t>átlátást megakadályozó rögzített betételemekkel,</t>
  </si>
  <si>
    <t>ajtó vagy épületszerkezet síkjára szerelhető kivitelben,</t>
  </si>
  <si>
    <t>Airvent típusú,</t>
  </si>
  <si>
    <t>83-211-231-041-01-16111</t>
  </si>
  <si>
    <t>400 x 100 mm</t>
  </si>
  <si>
    <t>AERECO EAR 203 légbeeresztő elem</t>
  </si>
  <si>
    <t>+ AERECO AEA 850 esővédő rács</t>
  </si>
  <si>
    <t>beépítve</t>
  </si>
  <si>
    <t>Légcsatorna hálózat és tartozékainak üzempróbái</t>
  </si>
  <si>
    <t>és beszabályozása,</t>
  </si>
  <si>
    <t>a teljes légtechnikai rendszer beszabályozása</t>
  </si>
  <si>
    <t>és próbaüzeme</t>
  </si>
  <si>
    <t>83-991-001-004</t>
  </si>
  <si>
    <t>Légtechnikai szerelési munkák átadás-átvételi</t>
  </si>
  <si>
    <t>eljárásával kapcsolatos költségek,</t>
  </si>
  <si>
    <t>83-991-011-001</t>
  </si>
  <si>
    <t>83-991-011-002</t>
  </si>
  <si>
    <t>Vaillant berendezések</t>
  </si>
  <si>
    <t>"A" energia osztályú kondenzációs üzemű fali gázkészülék tároló-fűtés</t>
  </si>
  <si>
    <t>előnykapcsolással és beépített motoros váltószeleppel. Felszereltsége,</t>
  </si>
  <si>
    <t>illetve főbb jellemzői: háromrészes burkolat, amelynek oldalsó elemei -</t>
  </si>
  <si>
    <t>külön-külön - is leszerelhetők az alkotóelemek jobb hozzáférhetősége</t>
  </si>
  <si>
    <t>végett. Modulációs égő (pl.: 6,2-24,0 kW között; 80/60°Cos fűtési</t>
  </si>
  <si>
    <t>hőfoklépcsőn) pneumatikus gáz/levegő szabályozással (ELGA) és</t>
  </si>
  <si>
    <t>rozsdamentes acélból készült kondenzációs hőcserélővel; beépített fűtési</t>
  </si>
  <si>
    <t>tágulási tartály (8 l); nagyhatékonyságú fűtési szivattyú (EEI&lt;0,23);</t>
  </si>
  <si>
    <t>elektronikus nyomásszenzor és szennyfogó szűrő (HMV körben);</t>
  </si>
  <si>
    <t>automatikus (állítható bypass) és teljes körű MultiSensorik-System</t>
  </si>
  <si>
    <t>komfortbiztosító programokkal. A készülék gyári tartozéka a mérőcsonkos</t>
  </si>
  <si>
    <t>indító adapter (?60/100mm), valamint a fűtés karbantartó csapkészlete,</t>
  </si>
  <si>
    <t>illetve a gázbekötő elem. Tároló-töltés esetén a készülék 20%-kal</t>
  </si>
  <si>
    <t>magasabb teljesítményt ad le (28 kW - Aqua-Power-Plus), ezen kívül ebben</t>
  </si>
  <si>
    <t>az üzemállapotban is kondenzációs működésre törekszik (Aqua Kondens</t>
  </si>
  <si>
    <t>System). Az elektromos panel kezelőfelülete (háttérvilágított, szimbolikus</t>
  </si>
  <si>
    <t>kijelzésekkel) intuitív módon paraméterezhető. A termék különlegessége az</t>
  </si>
  <si>
    <t>automatikus fűtési részterhelés beállítás opció. Szezonális helyiségfűtő</t>
  </si>
  <si>
    <t>energiahatékonyság: 92%</t>
  </si>
  <si>
    <t>VAILLANT ecoTEC pro típusú,</t>
  </si>
  <si>
    <t>82-331-112-001-38-31201</t>
  </si>
  <si>
    <t>ecoTEC pro VU INT II 246/5-3A  (00100021896)</t>
  </si>
  <si>
    <t>Hidraulikus váltó komplett kivitelben,</t>
  </si>
  <si>
    <t>fali tartóval, légtelenítő- és ürítő csappal,</t>
  </si>
  <si>
    <t>gyűjtő hőmérséklet-érzékelővel, csavarokkal</t>
  </si>
  <si>
    <t>és szigeteléssel,</t>
  </si>
  <si>
    <t>VAILLANT WH 40 típusú,</t>
  </si>
  <si>
    <t>82-382-841-001-38-22373</t>
  </si>
  <si>
    <t>Magyar nyelvű magyarázó szövegekkel ellátott időjárás-követő</t>
  </si>
  <si>
    <t>rendszerszabályozó külső hőfokérzékelővel összetett (gázkészülék +</t>
  </si>
  <si>
    <t>hőszivattyú + szolár + recoVAIR lakásszellőztető) fűtő/hűtő rendszerek</t>
  </si>
  <si>
    <t>működtetésére (is). Főbb jellemzők: előismereteket nem igénylő, intuitív</t>
  </si>
  <si>
    <t>kezelhetőség; extra méretű háttérvilágított kijelző; a gyors beüzemelést</t>
  </si>
  <si>
    <t>szolgáló installációs asszisztens; eBUS kommunikáció; grafikus szolár- és</t>
  </si>
  <si>
    <t>környezeti hozam, valamint áramfogyasztás kijelzés; modulárisan bővíthető</t>
  </si>
  <si>
    <t>a VR 70 és VR 71 modulokkal; páratartalom alapján történő és</t>
  </si>
  <si>
    <t>költségalapon nyugvó (triVAI funkció) szabályozás hűtési üzemben Vaillant</t>
  </si>
  <si>
    <t>hőszivattyúkkal; öntanuló fűtési jelleggörbe; integrált hibridvezérlés funkció</t>
  </si>
  <si>
    <t>(több komponens esetén VR 32/3 buszcsatoló szükséges);</t>
  </si>
  <si>
    <t>helyiséghőmérséklet visszacsatolás; heti időprogramok a fűtési, tároló-töltő</t>
  </si>
  <si>
    <t>és cirkulációs kör számára; speciális funkciók (szabadság üzem;</t>
  </si>
  <si>
    <t>gyorsszellőztetés; party funkció; egyszeri tároló-töltés a programozott</t>
  </si>
  <si>
    <t>időablakon kívül; termikus fertőtlenítés; padlószárítási funkció). Applikáció</t>
  </si>
  <si>
    <t>bázisú, komfortos vezérlés Android és iOs operációs rendszerek esetén</t>
  </si>
  <si>
    <t>(csak a VR 900 Internet-kommunikációs modullal együtt lehetséges).</t>
  </si>
  <si>
    <t>Vaillant multiMATIC 700/4 felszerelve és bekötve</t>
  </si>
  <si>
    <t>Tároló merülő érzékelő, csavarzattal,</t>
  </si>
  <si>
    <t>felszerelve, (de az elektromos bekötés nélkül),</t>
  </si>
  <si>
    <t>VAILLANT típusú,</t>
  </si>
  <si>
    <t>82-451-641-001-38-41114</t>
  </si>
  <si>
    <t>Tisztító-ellenőrző idom,</t>
  </si>
  <si>
    <t>82-394-161-001-38-32423</t>
  </si>
  <si>
    <t>fehér 303918</t>
  </si>
  <si>
    <t>Koncentrikus hosszabbító cső,</t>
  </si>
  <si>
    <t>82-394-122-020-38-32406</t>
  </si>
  <si>
    <t>2,0 m-es 303905</t>
  </si>
  <si>
    <t>Univerzális magastető gallér,</t>
  </si>
  <si>
    <t>82-394-142-001-38-23124</t>
  </si>
  <si>
    <t>Függőleges tetőátvezető rendszer,</t>
  </si>
  <si>
    <t>tető átvezető/kémény elemmel, rögzítő bilinccsel,</t>
  </si>
  <si>
    <t>csőbilinccsel,</t>
  </si>
  <si>
    <t>82-394-101-001-38-32401</t>
  </si>
  <si>
    <t>fekete 0020220656</t>
  </si>
  <si>
    <t>Vaillant rendszer elektromos kábelezése</t>
  </si>
  <si>
    <t>(Betáp kiépítése nélkül!)</t>
  </si>
  <si>
    <t>Vaillant rendszer garanciális üzembe helyezése</t>
  </si>
  <si>
    <t>Tartalék csonk felhasználása esetén szükséges Vaillant automatika elemek:</t>
  </si>
  <si>
    <t>VR 70 keverő és szolármodul</t>
  </si>
  <si>
    <t>VR 91 távvezérlő</t>
  </si>
  <si>
    <t>Erősáram</t>
  </si>
  <si>
    <t>Vasbeton gerenda készítése,  X0v(H), XC1, XC2, XC3 környezeti osztályú,  kissé képlékeny vagy képlékeny konzisztenciájú betonból, kézi bedolgozással, vibrátoros tömörítéssel, 401-750 cm2 keresztmetszet között C20/25 - XC1 képlékeny kavicsbeton keverék CEM 32,5 pc. Dmax = 32 mm, m = 7,5 finomsági modulussal</t>
  </si>
  <si>
    <t>Keltezés: ………………………………</t>
  </si>
  <si>
    <t>Eszközbeszerzés</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</si>
</sst>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s>
  <fonts count="5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0"/>
      <name val="Arial CE"/>
      <family val="0"/>
    </font>
    <font>
      <sz val="8"/>
      <name val="Arial CE"/>
      <family val="2"/>
    </font>
    <font>
      <b/>
      <i/>
      <sz val="8"/>
      <name val="Arial CE"/>
      <family val="0"/>
    </font>
    <font>
      <b/>
      <sz val="8"/>
      <name val="Arial CE"/>
      <family val="0"/>
    </font>
    <font>
      <sz val="8"/>
      <color indexed="10"/>
      <name val="Arial CE"/>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b/>
      <sz val="14"/>
      <color indexed="8"/>
      <name val="Times New Roman"/>
      <family val="1"/>
    </font>
    <font>
      <sz val="10"/>
      <color indexed="8"/>
      <name val="Times New Roman"/>
      <family val="1"/>
    </font>
    <font>
      <b/>
      <sz val="16"/>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2"/>
      <color rgb="FF000000"/>
      <name val="Times New Roman"/>
      <family val="1"/>
    </font>
    <font>
      <b/>
      <sz val="14"/>
      <color rgb="FF000000"/>
      <name val="Times New Roman"/>
      <family val="1"/>
    </font>
    <font>
      <b/>
      <sz val="12"/>
      <color rgb="FF000000"/>
      <name val="Times New Roman"/>
      <family val="1"/>
    </font>
    <font>
      <sz val="10"/>
      <color theme="1"/>
      <name val="Times New Roman"/>
      <family val="1"/>
    </font>
    <font>
      <b/>
      <sz val="16"/>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color indexed="63"/>
      </bottom>
    </border>
    <border>
      <left style="thin"/>
      <right style="thin"/>
      <top style="thin"/>
      <bottom>
        <color indexed="63"/>
      </bottom>
    </border>
    <border>
      <left style="double"/>
      <right style="double"/>
      <top style="double"/>
      <bottom style="double"/>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5" fillId="0" borderId="0">
      <alignment/>
      <protection/>
    </xf>
    <xf numFmtId="0" fontId="4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30" borderId="1" applyNumberFormat="0" applyAlignment="0" applyProtection="0"/>
    <xf numFmtId="9" fontId="0" fillId="0" borderId="0" applyFont="0" applyFill="0" applyBorder="0" applyAlignment="0" applyProtection="0"/>
  </cellStyleXfs>
  <cellXfs count="141">
    <xf numFmtId="0" fontId="0" fillId="0" borderId="0" xfId="0" applyFont="1" applyAlignment="1">
      <alignment/>
    </xf>
    <xf numFmtId="0" fontId="48" fillId="0" borderId="0" xfId="0" applyFont="1" applyAlignment="1">
      <alignment vertical="top" wrapText="1"/>
    </xf>
    <xf numFmtId="49" fontId="48" fillId="0" borderId="0" xfId="0" applyNumberFormat="1" applyFont="1" applyAlignment="1">
      <alignment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10" xfId="0" applyFont="1" applyBorder="1" applyAlignment="1">
      <alignment horizontal="right" vertical="top" wrapText="1"/>
    </xf>
    <xf numFmtId="0" fontId="48" fillId="0" borderId="0" xfId="0" applyFont="1" applyAlignment="1">
      <alignment horizontal="right" vertical="top" wrapText="1"/>
    </xf>
    <xf numFmtId="0" fontId="49" fillId="0" borderId="10" xfId="0" applyFont="1" applyBorder="1" applyAlignment="1">
      <alignment horizontal="left" vertical="top" wrapText="1"/>
    </xf>
    <xf numFmtId="0" fontId="48" fillId="0" borderId="0" xfId="0" applyFont="1" applyAlignment="1">
      <alignment horizontal="left" vertical="top" wrapText="1"/>
    </xf>
    <xf numFmtId="0" fontId="49" fillId="0" borderId="0" xfId="0" applyFont="1" applyAlignment="1">
      <alignment horizontal="right" vertical="top" wrapText="1"/>
    </xf>
    <xf numFmtId="0" fontId="49" fillId="0" borderId="0" xfId="0" applyFont="1" applyBorder="1" applyAlignment="1">
      <alignment horizontal="right" vertical="top" wrapText="1"/>
    </xf>
    <xf numFmtId="0" fontId="49" fillId="0" borderId="0" xfId="0" applyFont="1" applyBorder="1" applyAlignment="1">
      <alignment vertical="top" wrapText="1"/>
    </xf>
    <xf numFmtId="0" fontId="50" fillId="0" borderId="0" xfId="0" applyFont="1" applyAlignment="1">
      <alignment vertical="top"/>
    </xf>
    <xf numFmtId="0" fontId="50" fillId="0" borderId="0" xfId="0" applyFont="1" applyAlignment="1">
      <alignment vertical="top" wrapText="1"/>
    </xf>
    <xf numFmtId="0" fontId="51" fillId="0" borderId="10" xfId="0" applyFont="1" applyBorder="1" applyAlignment="1">
      <alignment vertical="top" wrapText="1"/>
    </xf>
    <xf numFmtId="0" fontId="51" fillId="0" borderId="0" xfId="0" applyFont="1" applyAlignment="1">
      <alignment vertical="top"/>
    </xf>
    <xf numFmtId="0" fontId="50" fillId="0" borderId="11" xfId="0" applyFont="1" applyBorder="1" applyAlignment="1">
      <alignment vertical="top"/>
    </xf>
    <xf numFmtId="10" fontId="50" fillId="0" borderId="11" xfId="0" applyNumberFormat="1" applyFont="1" applyBorder="1" applyAlignment="1">
      <alignment vertical="top"/>
    </xf>
    <xf numFmtId="0" fontId="50" fillId="0" borderId="12" xfId="0" applyFont="1" applyBorder="1" applyAlignment="1">
      <alignment horizontal="center" vertical="top"/>
    </xf>
    <xf numFmtId="0" fontId="50" fillId="0" borderId="0" xfId="0" applyFont="1" applyAlignment="1">
      <alignment horizontal="left" vertical="top"/>
    </xf>
    <xf numFmtId="0" fontId="50" fillId="0" borderId="11" xfId="0" applyFont="1" applyBorder="1" applyAlignment="1">
      <alignment horizontal="right" vertical="top"/>
    </xf>
    <xf numFmtId="0" fontId="50" fillId="0" borderId="0" xfId="0" applyFont="1" applyAlignment="1">
      <alignment horizontal="right" vertical="top"/>
    </xf>
    <xf numFmtId="3" fontId="50" fillId="0" borderId="11" xfId="0" applyNumberFormat="1" applyFont="1" applyBorder="1" applyAlignment="1">
      <alignment vertical="top"/>
    </xf>
    <xf numFmtId="0" fontId="48" fillId="0" borderId="0" xfId="0" applyFont="1" applyFill="1" applyAlignment="1">
      <alignment horizontal="right" vertical="top" wrapText="1"/>
    </xf>
    <xf numFmtId="3" fontId="50" fillId="0" borderId="0" xfId="0" applyNumberFormat="1" applyFont="1" applyAlignment="1">
      <alignment vertical="top"/>
    </xf>
    <xf numFmtId="0" fontId="52" fillId="0" borderId="0" xfId="0" applyFont="1" applyBorder="1" applyAlignment="1">
      <alignment vertical="top"/>
    </xf>
    <xf numFmtId="0" fontId="53" fillId="0" borderId="0" xfId="0" applyFont="1" applyAlignment="1">
      <alignment vertical="top"/>
    </xf>
    <xf numFmtId="0" fontId="54" fillId="0" borderId="0" xfId="0" applyFont="1" applyAlignment="1">
      <alignment vertical="top"/>
    </xf>
    <xf numFmtId="0" fontId="52" fillId="0" borderId="0" xfId="0" applyFont="1" applyAlignment="1">
      <alignment vertical="top"/>
    </xf>
    <xf numFmtId="0" fontId="49"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Border="1" applyAlignment="1">
      <alignment vertical="top" wrapText="1"/>
    </xf>
    <xf numFmtId="0" fontId="51" fillId="0" borderId="0" xfId="0" applyFont="1" applyBorder="1" applyAlignment="1">
      <alignment vertical="top" wrapText="1"/>
    </xf>
    <xf numFmtId="0" fontId="50" fillId="0" borderId="0" xfId="0" applyFont="1" applyBorder="1" applyAlignment="1">
      <alignment vertical="top" wrapText="1"/>
    </xf>
    <xf numFmtId="3" fontId="50" fillId="0" borderId="0" xfId="0" applyNumberFormat="1" applyFont="1" applyBorder="1" applyAlignment="1">
      <alignment vertical="top" wrapText="1"/>
    </xf>
    <xf numFmtId="3" fontId="51" fillId="0" borderId="0" xfId="0" applyNumberFormat="1" applyFont="1" applyBorder="1" applyAlignment="1">
      <alignment vertical="top" wrapText="1"/>
    </xf>
    <xf numFmtId="0" fontId="51" fillId="0" borderId="11" xfId="0" applyFont="1" applyBorder="1" applyAlignment="1">
      <alignment vertical="top" wrapText="1"/>
    </xf>
    <xf numFmtId="0" fontId="48" fillId="0" borderId="0" xfId="0" applyFont="1" applyFill="1" applyAlignment="1">
      <alignment horizontal="left" vertical="top" wrapText="1"/>
    </xf>
    <xf numFmtId="49" fontId="48" fillId="0" borderId="0" xfId="0" applyNumberFormat="1" applyFont="1" applyFill="1" applyAlignment="1">
      <alignment vertical="top" wrapText="1"/>
    </xf>
    <xf numFmtId="0" fontId="6" fillId="0" borderId="0" xfId="54" applyFont="1" applyFill="1" applyBorder="1" applyAlignment="1" applyProtection="1">
      <alignment horizontal="center" wrapText="1"/>
      <protection/>
    </xf>
    <xf numFmtId="0" fontId="6" fillId="0" borderId="0" xfId="54" applyFont="1" applyAlignment="1" applyProtection="1">
      <alignment horizontal="center"/>
      <protection/>
    </xf>
    <xf numFmtId="49" fontId="6" fillId="0" borderId="0" xfId="54" applyNumberFormat="1" applyFont="1" applyFill="1" applyBorder="1" applyAlignment="1" applyProtection="1">
      <alignment horizontal="left" vertical="center" wrapText="1"/>
      <protection/>
    </xf>
    <xf numFmtId="0" fontId="6" fillId="0" borderId="0" xfId="54" applyFont="1" applyFill="1" applyBorder="1" applyAlignment="1" applyProtection="1">
      <alignment horizontal="center"/>
      <protection/>
    </xf>
    <xf numFmtId="49" fontId="6" fillId="0" borderId="0" xfId="54" applyNumberFormat="1" applyFont="1" applyFill="1" applyBorder="1" applyAlignment="1" applyProtection="1">
      <alignment horizontal="left"/>
      <protection/>
    </xf>
    <xf numFmtId="49" fontId="7" fillId="0" borderId="13" xfId="54" applyNumberFormat="1" applyFont="1" applyFill="1" applyBorder="1" applyAlignment="1" applyProtection="1">
      <alignment vertical="top" wrapText="1"/>
      <protection/>
    </xf>
    <xf numFmtId="0" fontId="8" fillId="33" borderId="13" xfId="54" applyFont="1" applyFill="1" applyBorder="1" applyAlignment="1" applyProtection="1">
      <alignment horizontal="left" vertical="center"/>
      <protection/>
    </xf>
    <xf numFmtId="0" fontId="8" fillId="0" borderId="0" xfId="54" applyFont="1" applyFill="1" applyBorder="1" applyAlignment="1" applyProtection="1">
      <alignment vertical="center"/>
      <protection/>
    </xf>
    <xf numFmtId="0" fontId="6" fillId="0" borderId="0" xfId="54" applyFont="1" applyProtection="1">
      <alignment/>
      <protection/>
    </xf>
    <xf numFmtId="49" fontId="6" fillId="0" borderId="0" xfId="54" applyNumberFormat="1" applyFont="1" applyProtection="1">
      <alignment/>
      <protection/>
    </xf>
    <xf numFmtId="0" fontId="6" fillId="0" borderId="0" xfId="54" applyFont="1" applyFill="1" applyBorder="1" applyAlignment="1">
      <alignment vertical="center"/>
      <protection/>
    </xf>
    <xf numFmtId="49" fontId="8" fillId="0" borderId="13" xfId="54" applyNumberFormat="1" applyFont="1" applyFill="1" applyBorder="1" applyAlignment="1" applyProtection="1">
      <alignment horizontal="center" vertical="center" wrapText="1"/>
      <protection/>
    </xf>
    <xf numFmtId="0" fontId="8" fillId="0" borderId="14" xfId="54" applyFont="1" applyFill="1" applyBorder="1" applyAlignment="1" applyProtection="1">
      <alignment horizontal="center" vertical="center" wrapText="1"/>
      <protection/>
    </xf>
    <xf numFmtId="0" fontId="8" fillId="33" borderId="15" xfId="54" applyFont="1" applyFill="1" applyBorder="1" applyAlignment="1" applyProtection="1">
      <alignment horizontal="center" vertical="center" wrapText="1"/>
      <protection/>
    </xf>
    <xf numFmtId="49" fontId="6" fillId="0" borderId="0" xfId="54" applyNumberFormat="1" applyFont="1" applyFill="1" applyProtection="1">
      <alignment/>
      <protection/>
    </xf>
    <xf numFmtId="0" fontId="6" fillId="0" borderId="0" xfId="54" applyFont="1" applyFill="1" applyProtection="1">
      <alignment/>
      <protection/>
    </xf>
    <xf numFmtId="0" fontId="6" fillId="0" borderId="0" xfId="54" applyFont="1" applyFill="1" applyAlignment="1" applyProtection="1">
      <alignment horizontal="center"/>
      <protection/>
    </xf>
    <xf numFmtId="49" fontId="8" fillId="0" borderId="0" xfId="54" applyNumberFormat="1" applyFont="1" applyFill="1" applyBorder="1" applyAlignment="1" applyProtection="1">
      <alignment horizontal="left"/>
      <protection/>
    </xf>
    <xf numFmtId="0" fontId="6" fillId="0" borderId="0" xfId="54" applyFont="1" applyFill="1" applyAlignment="1" applyProtection="1">
      <alignment/>
      <protection/>
    </xf>
    <xf numFmtId="0" fontId="6" fillId="0" borderId="13" xfId="54" applyFont="1" applyFill="1" applyBorder="1" applyProtection="1">
      <alignment/>
      <protection/>
    </xf>
    <xf numFmtId="0" fontId="6" fillId="0" borderId="16" xfId="54" applyFont="1" applyFill="1" applyBorder="1" applyProtection="1">
      <alignment/>
      <protection/>
    </xf>
    <xf numFmtId="0" fontId="6" fillId="0" borderId="13" xfId="54" applyFont="1" applyFill="1" applyBorder="1" applyAlignment="1" applyProtection="1">
      <alignment/>
      <protection/>
    </xf>
    <xf numFmtId="49" fontId="8" fillId="0" borderId="13" xfId="54" applyNumberFormat="1" applyFont="1" applyFill="1" applyBorder="1" applyAlignment="1" applyProtection="1">
      <alignment/>
      <protection/>
    </xf>
    <xf numFmtId="49" fontId="6" fillId="0" borderId="13" xfId="54" applyNumberFormat="1" applyFont="1" applyFill="1" applyBorder="1" applyAlignment="1" applyProtection="1">
      <alignment/>
      <protection/>
    </xf>
    <xf numFmtId="0" fontId="6" fillId="0" borderId="13" xfId="54" applyFont="1" applyFill="1" applyBorder="1" applyAlignment="1" applyProtection="1">
      <alignment horizontal="center"/>
      <protection/>
    </xf>
    <xf numFmtId="3" fontId="6" fillId="0" borderId="16" xfId="54" applyNumberFormat="1" applyFont="1" applyFill="1" applyBorder="1" applyAlignment="1" applyProtection="1">
      <alignment horizontal="right"/>
      <protection/>
    </xf>
    <xf numFmtId="3" fontId="6" fillId="0" borderId="13" xfId="54" applyNumberFormat="1" applyFont="1" applyFill="1" applyBorder="1" applyAlignment="1" applyProtection="1">
      <alignment horizontal="right"/>
      <protection/>
    </xf>
    <xf numFmtId="49" fontId="6" fillId="0" borderId="17" xfId="54" applyNumberFormat="1" applyFont="1" applyFill="1" applyBorder="1" applyAlignment="1" applyProtection="1">
      <alignment horizontal="center"/>
      <protection/>
    </xf>
    <xf numFmtId="49" fontId="6" fillId="0" borderId="13" xfId="54" applyNumberFormat="1" applyFont="1" applyFill="1" applyBorder="1" applyAlignment="1" applyProtection="1">
      <alignment vertical="top" wrapText="1"/>
      <protection/>
    </xf>
    <xf numFmtId="3" fontId="6" fillId="0" borderId="18" xfId="54" applyNumberFormat="1" applyFont="1" applyFill="1" applyBorder="1" applyAlignment="1" applyProtection="1">
      <alignment horizontal="right"/>
      <protection/>
    </xf>
    <xf numFmtId="3" fontId="6" fillId="0" borderId="13" xfId="54" applyNumberFormat="1" applyFont="1" applyFill="1" applyBorder="1" applyAlignment="1" applyProtection="1">
      <alignment horizontal="right"/>
      <protection locked="0"/>
    </xf>
    <xf numFmtId="0" fontId="9" fillId="0" borderId="0" xfId="54" applyFont="1" applyFill="1" applyProtection="1">
      <alignment/>
      <protection/>
    </xf>
    <xf numFmtId="49" fontId="6" fillId="0" borderId="17" xfId="54" applyNumberFormat="1" applyFont="1" applyFill="1" applyBorder="1" applyAlignment="1" applyProtection="1">
      <alignment horizontal="left"/>
      <protection/>
    </xf>
    <xf numFmtId="0" fontId="8" fillId="34" borderId="16" xfId="54" applyFont="1" applyFill="1" applyBorder="1" applyAlignment="1" applyProtection="1">
      <alignment/>
      <protection/>
    </xf>
    <xf numFmtId="0" fontId="8" fillId="34" borderId="10" xfId="54" applyFont="1" applyFill="1" applyBorder="1" applyAlignment="1" applyProtection="1">
      <alignment/>
      <protection/>
    </xf>
    <xf numFmtId="0" fontId="6" fillId="34" borderId="10" xfId="54" applyFont="1" applyFill="1" applyBorder="1" applyAlignment="1" applyProtection="1">
      <alignment/>
      <protection/>
    </xf>
    <xf numFmtId="0" fontId="6" fillId="34" borderId="17" xfId="54" applyFont="1" applyFill="1" applyBorder="1" applyAlignment="1" applyProtection="1">
      <alignment/>
      <protection/>
    </xf>
    <xf numFmtId="3" fontId="6" fillId="34" borderId="16" xfId="54" applyNumberFormat="1" applyFont="1" applyFill="1" applyBorder="1" applyAlignment="1" applyProtection="1">
      <alignment horizontal="right"/>
      <protection/>
    </xf>
    <xf numFmtId="3" fontId="6" fillId="34" borderId="18" xfId="54" applyNumberFormat="1" applyFont="1" applyFill="1" applyBorder="1" applyAlignment="1" applyProtection="1">
      <alignment horizontal="right"/>
      <protection/>
    </xf>
    <xf numFmtId="3" fontId="6" fillId="34" borderId="13" xfId="54" applyNumberFormat="1" applyFont="1" applyFill="1" applyBorder="1" applyAlignment="1" applyProtection="1">
      <alignment horizontal="right"/>
      <protection locked="0"/>
    </xf>
    <xf numFmtId="3" fontId="6" fillId="34" borderId="13" xfId="54" applyNumberFormat="1" applyFont="1" applyFill="1" applyBorder="1" applyAlignment="1" applyProtection="1">
      <alignment horizontal="right"/>
      <protection/>
    </xf>
    <xf numFmtId="49" fontId="6" fillId="0" borderId="0" xfId="54" applyNumberFormat="1" applyFont="1" applyFill="1" applyBorder="1" applyAlignment="1" applyProtection="1">
      <alignment horizontal="center"/>
      <protection/>
    </xf>
    <xf numFmtId="0" fontId="6" fillId="0" borderId="0" xfId="54" applyFont="1" applyFill="1" applyBorder="1" applyAlignment="1" applyProtection="1">
      <alignment/>
      <protection/>
    </xf>
    <xf numFmtId="3" fontId="6" fillId="0" borderId="0" xfId="54" applyNumberFormat="1" applyFont="1" applyFill="1" applyBorder="1" applyAlignment="1" applyProtection="1">
      <alignment horizontal="right"/>
      <protection/>
    </xf>
    <xf numFmtId="0" fontId="8" fillId="0" borderId="16" xfId="54" applyFont="1" applyFill="1" applyBorder="1" applyAlignment="1" applyProtection="1">
      <alignment horizontal="left"/>
      <protection/>
    </xf>
    <xf numFmtId="0" fontId="8" fillId="0" borderId="10" xfId="54" applyFont="1" applyFill="1" applyBorder="1" applyAlignment="1" applyProtection="1">
      <alignment horizontal="left"/>
      <protection/>
    </xf>
    <xf numFmtId="0" fontId="6" fillId="0" borderId="10" xfId="54" applyFont="1" applyFill="1" applyBorder="1" applyAlignment="1" applyProtection="1">
      <alignment horizontal="left"/>
      <protection/>
    </xf>
    <xf numFmtId="49" fontId="6" fillId="0" borderId="16" xfId="54" applyNumberFormat="1" applyFont="1" applyFill="1" applyBorder="1" applyAlignment="1" applyProtection="1">
      <alignment horizontal="left" vertical="top"/>
      <protection/>
    </xf>
    <xf numFmtId="49" fontId="6" fillId="0" borderId="10" xfId="54" applyNumberFormat="1" applyFont="1" applyFill="1" applyBorder="1" applyAlignment="1" applyProtection="1">
      <alignment horizontal="left" vertical="top"/>
      <protection/>
    </xf>
    <xf numFmtId="49" fontId="6" fillId="0" borderId="10" xfId="54" applyNumberFormat="1" applyFont="1" applyFill="1" applyBorder="1" applyAlignment="1" applyProtection="1">
      <alignment horizontal="center" vertical="top"/>
      <protection/>
    </xf>
    <xf numFmtId="0" fontId="6" fillId="0" borderId="10" xfId="54" applyFont="1" applyFill="1" applyBorder="1" applyAlignment="1" applyProtection="1">
      <alignment horizontal="center"/>
      <protection/>
    </xf>
    <xf numFmtId="3" fontId="6" fillId="0" borderId="10" xfId="54" applyNumberFormat="1" applyFont="1" applyFill="1" applyBorder="1" applyAlignment="1" applyProtection="1">
      <alignment horizontal="center"/>
      <protection/>
    </xf>
    <xf numFmtId="49" fontId="6" fillId="0" borderId="10" xfId="54" applyNumberFormat="1" applyFont="1" applyFill="1" applyBorder="1" applyAlignment="1" applyProtection="1">
      <alignment horizontal="center"/>
      <protection/>
    </xf>
    <xf numFmtId="0" fontId="8" fillId="34" borderId="17" xfId="54" applyFont="1" applyFill="1" applyBorder="1" applyAlignment="1" applyProtection="1">
      <alignment/>
      <protection/>
    </xf>
    <xf numFmtId="0" fontId="6" fillId="34" borderId="10" xfId="54" applyFont="1" applyFill="1" applyBorder="1" applyAlignment="1" applyProtection="1">
      <alignment horizontal="center"/>
      <protection/>
    </xf>
    <xf numFmtId="11" fontId="6" fillId="0" borderId="10" xfId="54" applyNumberFormat="1" applyFont="1" applyFill="1" applyBorder="1" applyAlignment="1" applyProtection="1">
      <alignment vertical="top" wrapText="1"/>
      <protection/>
    </xf>
    <xf numFmtId="3" fontId="6" fillId="0" borderId="10" xfId="54" applyNumberFormat="1" applyFont="1" applyFill="1" applyBorder="1" applyAlignment="1" applyProtection="1">
      <alignment horizontal="right"/>
      <protection/>
    </xf>
    <xf numFmtId="3" fontId="6" fillId="0" borderId="0" xfId="54" applyNumberFormat="1" applyFont="1" applyFill="1" applyProtection="1">
      <alignment/>
      <protection/>
    </xf>
    <xf numFmtId="0" fontId="6" fillId="0" borderId="17" xfId="54" applyNumberFormat="1" applyFont="1" applyFill="1" applyBorder="1" applyAlignment="1" applyProtection="1">
      <alignment horizontal="center"/>
      <protection/>
    </xf>
    <xf numFmtId="3" fontId="9" fillId="0" borderId="10" xfId="54" applyNumberFormat="1" applyFont="1" applyFill="1" applyBorder="1" applyAlignment="1" applyProtection="1">
      <alignment horizontal="right"/>
      <protection/>
    </xf>
    <xf numFmtId="0" fontId="8" fillId="0" borderId="16" xfId="54" applyFont="1" applyFill="1" applyBorder="1" applyAlignment="1" applyProtection="1">
      <alignment horizontal="left" vertical="center"/>
      <protection/>
    </xf>
    <xf numFmtId="0" fontId="8" fillId="34" borderId="10" xfId="54" applyFont="1" applyFill="1" applyBorder="1" applyAlignment="1">
      <alignment/>
      <protection/>
    </xf>
    <xf numFmtId="3" fontId="8" fillId="34" borderId="10" xfId="54" applyNumberFormat="1" applyFont="1" applyFill="1" applyBorder="1" applyAlignment="1" applyProtection="1">
      <alignment/>
      <protection/>
    </xf>
    <xf numFmtId="49" fontId="6" fillId="0" borderId="10" xfId="54" applyNumberFormat="1" applyFont="1" applyFill="1" applyBorder="1" applyAlignment="1" applyProtection="1">
      <alignment vertical="top" wrapText="1"/>
      <protection/>
    </xf>
    <xf numFmtId="0" fontId="6" fillId="0" borderId="13" xfId="54" applyFont="1" applyFill="1" applyBorder="1" applyAlignment="1" applyProtection="1">
      <alignment vertical="top" wrapText="1"/>
      <protection/>
    </xf>
    <xf numFmtId="0" fontId="6" fillId="0" borderId="10" xfId="54" applyFont="1" applyFill="1" applyBorder="1" applyAlignment="1" applyProtection="1">
      <alignment vertical="top" wrapText="1"/>
      <protection/>
    </xf>
    <xf numFmtId="0" fontId="6" fillId="0" borderId="17" xfId="54" applyFont="1" applyFill="1" applyBorder="1" applyAlignment="1" applyProtection="1">
      <alignment horizontal="center"/>
      <protection/>
    </xf>
    <xf numFmtId="0" fontId="6" fillId="0" borderId="10" xfId="54" applyFont="1" applyFill="1" applyBorder="1" applyAlignment="1" applyProtection="1">
      <alignment wrapText="1"/>
      <protection/>
    </xf>
    <xf numFmtId="0" fontId="6" fillId="0" borderId="13" xfId="54" applyNumberFormat="1" applyFont="1" applyFill="1" applyBorder="1" applyAlignment="1" applyProtection="1">
      <alignment vertical="top" wrapText="1"/>
      <protection/>
    </xf>
    <xf numFmtId="49" fontId="6" fillId="0" borderId="17" xfId="54" applyNumberFormat="1" applyFont="1" applyFill="1" applyBorder="1" applyAlignment="1" applyProtection="1">
      <alignment horizontal="center"/>
      <protection/>
    </xf>
    <xf numFmtId="49" fontId="6" fillId="0" borderId="0" xfId="54" applyNumberFormat="1" applyFont="1" applyFill="1" applyBorder="1" applyAlignment="1" applyProtection="1">
      <alignment vertical="top" wrapText="1"/>
      <protection/>
    </xf>
    <xf numFmtId="3" fontId="6" fillId="0" borderId="19" xfId="54" applyNumberFormat="1" applyFont="1" applyFill="1" applyBorder="1" applyAlignment="1" applyProtection="1">
      <alignment horizontal="right"/>
      <protection/>
    </xf>
    <xf numFmtId="3" fontId="6" fillId="0" borderId="20" xfId="54" applyNumberFormat="1" applyFont="1" applyFill="1" applyBorder="1" applyAlignment="1" applyProtection="1">
      <alignment horizontal="right"/>
      <protection locked="0"/>
    </xf>
    <xf numFmtId="3" fontId="6" fillId="0" borderId="20" xfId="54" applyNumberFormat="1" applyFont="1" applyFill="1" applyBorder="1" applyAlignment="1" applyProtection="1">
      <alignment horizontal="right"/>
      <protection/>
    </xf>
    <xf numFmtId="0" fontId="44" fillId="0" borderId="0" xfId="0" applyFont="1" applyAlignment="1">
      <alignment/>
    </xf>
    <xf numFmtId="3" fontId="6" fillId="0" borderId="0" xfId="54" applyNumberFormat="1" applyFont="1" applyFill="1" applyAlignment="1" applyProtection="1">
      <alignment/>
      <protection/>
    </xf>
    <xf numFmtId="0" fontId="55" fillId="0" borderId="0" xfId="0" applyFont="1" applyAlignment="1">
      <alignment vertical="top" wrapText="1"/>
    </xf>
    <xf numFmtId="0" fontId="50" fillId="0" borderId="0" xfId="0" applyFont="1" applyAlignment="1">
      <alignment horizontal="center" vertical="top"/>
    </xf>
    <xf numFmtId="0" fontId="0" fillId="0" borderId="0" xfId="0" applyAlignment="1">
      <alignment horizontal="center" vertical="top"/>
    </xf>
    <xf numFmtId="0" fontId="56" fillId="0" borderId="21" xfId="0" applyFont="1" applyBorder="1" applyAlignment="1">
      <alignment horizontal="center" vertical="top"/>
    </xf>
    <xf numFmtId="0" fontId="54" fillId="0" borderId="0" xfId="0" applyFont="1" applyBorder="1" applyAlignment="1">
      <alignment vertical="top"/>
    </xf>
    <xf numFmtId="0" fontId="52" fillId="0" borderId="0" xfId="0" applyFont="1" applyBorder="1" applyAlignment="1">
      <alignment vertical="top"/>
    </xf>
    <xf numFmtId="3" fontId="50" fillId="0" borderId="0" xfId="0" applyNumberFormat="1" applyFont="1" applyBorder="1" applyAlignment="1">
      <alignment horizontal="right" vertical="top" wrapText="1"/>
    </xf>
    <xf numFmtId="0" fontId="0" fillId="0" borderId="0" xfId="0" applyAlignment="1">
      <alignment/>
    </xf>
    <xf numFmtId="0" fontId="0" fillId="0" borderId="0" xfId="0" applyBorder="1" applyAlignment="1">
      <alignment/>
    </xf>
    <xf numFmtId="3" fontId="51" fillId="0" borderId="11" xfId="0" applyNumberFormat="1" applyFont="1" applyBorder="1" applyAlignment="1">
      <alignment horizontal="right" vertical="top" wrapText="1"/>
    </xf>
    <xf numFmtId="0" fontId="0" fillId="0" borderId="11" xfId="0" applyBorder="1" applyAlignment="1">
      <alignment/>
    </xf>
    <xf numFmtId="0" fontId="0" fillId="0" borderId="11" xfId="0" applyBorder="1" applyAlignment="1">
      <alignment horizontal="right" vertical="center"/>
    </xf>
    <xf numFmtId="0" fontId="51" fillId="0" borderId="11" xfId="0" applyFont="1" applyBorder="1" applyAlignment="1">
      <alignment horizontal="right" vertical="top" wrapText="1"/>
    </xf>
    <xf numFmtId="3" fontId="50" fillId="0" borderId="12" xfId="0" applyNumberFormat="1" applyFont="1" applyBorder="1" applyAlignment="1">
      <alignment horizontal="right" vertical="top" wrapText="1"/>
    </xf>
    <xf numFmtId="0" fontId="0" fillId="0" borderId="12" xfId="0" applyBorder="1" applyAlignment="1">
      <alignment/>
    </xf>
    <xf numFmtId="3" fontId="8" fillId="35" borderId="22" xfId="54" applyNumberFormat="1" applyFont="1" applyFill="1" applyBorder="1" applyAlignment="1" applyProtection="1">
      <alignment horizontal="center" vertical="center" wrapText="1"/>
      <protection/>
    </xf>
    <xf numFmtId="0" fontId="8" fillId="35" borderId="23" xfId="54" applyFont="1" applyFill="1" applyBorder="1">
      <alignment/>
      <protection/>
    </xf>
    <xf numFmtId="0" fontId="8" fillId="34" borderId="16" xfId="54" applyFont="1" applyFill="1" applyBorder="1" applyAlignment="1" applyProtection="1">
      <alignment horizontal="left"/>
      <protection/>
    </xf>
    <xf numFmtId="0" fontId="8" fillId="34" borderId="10" xfId="54" applyFont="1" applyFill="1" applyBorder="1" applyAlignment="1" applyProtection="1">
      <alignment horizontal="left"/>
      <protection/>
    </xf>
    <xf numFmtId="0" fontId="6" fillId="0" borderId="0" xfId="54" applyFont="1" applyFill="1" applyBorder="1" applyAlignment="1" applyProtection="1">
      <alignment horizontal="left" wrapText="1"/>
      <protection/>
    </xf>
    <xf numFmtId="49" fontId="6" fillId="0" borderId="0" xfId="54" applyNumberFormat="1" applyFont="1" applyFill="1" applyBorder="1" applyAlignment="1" applyProtection="1">
      <alignment horizontal="left" vertical="center" wrapText="1"/>
      <protection/>
    </xf>
    <xf numFmtId="49" fontId="8" fillId="0" borderId="13" xfId="54" applyNumberFormat="1" applyFont="1" applyFill="1" applyBorder="1" applyAlignment="1" applyProtection="1">
      <alignment horizontal="center" vertical="center" wrapText="1"/>
      <protection/>
    </xf>
    <xf numFmtId="0" fontId="8" fillId="0" borderId="13" xfId="54" applyFont="1" applyFill="1" applyBorder="1" applyAlignment="1" applyProtection="1">
      <alignment horizontal="center" vertical="center"/>
      <protection/>
    </xf>
    <xf numFmtId="0" fontId="8" fillId="0" borderId="16" xfId="54" applyFont="1" applyFill="1" applyBorder="1" applyAlignment="1" applyProtection="1">
      <alignment horizontal="center" vertical="center" wrapText="1"/>
      <protection/>
    </xf>
    <xf numFmtId="0" fontId="8" fillId="33" borderId="14" xfId="54" applyFont="1" applyFill="1" applyBorder="1" applyAlignment="1" applyProtection="1">
      <alignment horizontal="center" vertical="center"/>
      <protection/>
    </xf>
    <xf numFmtId="0" fontId="8" fillId="33" borderId="24" xfId="54" applyFont="1" applyFill="1" applyBorder="1" applyAlignment="1" applyProtection="1">
      <alignment horizontal="center"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95</xdr:row>
      <xdr:rowOff>0</xdr:rowOff>
    </xdr:from>
    <xdr:to>
      <xdr:col>4</xdr:col>
      <xdr:colOff>0</xdr:colOff>
      <xdr:row>95</xdr:row>
      <xdr:rowOff>0</xdr:rowOff>
    </xdr:to>
    <xdr:sp>
      <xdr:nvSpPr>
        <xdr:cNvPr id="1" name="Text Box 1"/>
        <xdr:cNvSpPr txBox="1">
          <a:spLocks noChangeArrowheads="1"/>
        </xdr:cNvSpPr>
      </xdr:nvSpPr>
      <xdr:spPr>
        <a:xfrm>
          <a:off x="1857375" y="16459200"/>
          <a:ext cx="46672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1 db   DLS-általános világítás kapcsolót lekérdező áramkör az általános és a biztonsági világítás együttes kapcsolására. 8 kapcsolóbemenettel.1 db TLS lépcsőházi nyomógombot lekérdező áramkör, a vészvilágítási áramkörök időzített ki és bekapcsolására, hálózati és akuüzemben. 8 nyomógomb bemenettel.
</a:t>
          </a:r>
          <a:r>
            <a:rPr lang="en-US" cap="none" sz="1000" b="0" i="0" u="none" baseline="0">
              <a:solidFill>
                <a:srgbClr val="000000"/>
              </a:solidFill>
              <a:latin typeface="Times New Roman"/>
              <a:ea typeface="Times New Roman"/>
              <a:cs typeface="Times New Roman"/>
            </a:rPr>
            <a:t>1 db SDS 8, 24V-áramhúrok, 8-szor, a vészvilágítás szelektív bekapcsolására, a 3p. felügyelőtől függően.
</a:t>
          </a:r>
          <a:r>
            <a:rPr lang="en-US" cap="none" sz="1000" b="0" i="0" u="none" baseline="0">
              <a:solidFill>
                <a:srgbClr val="000000"/>
              </a:solidFill>
              <a:latin typeface="Times New Roman"/>
              <a:ea typeface="Times New Roman"/>
              <a:cs typeface="Times New Roman"/>
            </a:rPr>
            <a:t>1 db CG IV-reléáramkör az üzemi állapotok továbbjelzésére és a funkció-és üzemidőteszt távindítására.
</a:t>
          </a:r>
          <a:r>
            <a:rPr lang="en-US" cap="none" sz="1000" b="0" i="0" u="none" baseline="0">
              <a:solidFill>
                <a:srgbClr val="000000"/>
              </a:solidFill>
              <a:latin typeface="Times New Roman"/>
              <a:ea typeface="Times New Roman"/>
              <a:cs typeface="Times New Roman"/>
            </a:rPr>
            <a:t>1 db LON-modul a LON buszos épületfelügyeletre való csatlakozásra.
</a:t>
          </a:r>
          <a:r>
            <a:rPr lang="en-US" cap="none" sz="1000" b="0" i="0" u="none" baseline="0">
              <a:solidFill>
                <a:srgbClr val="000000"/>
              </a:solidFill>
              <a:latin typeface="Times New Roman"/>
              <a:ea typeface="Times New Roman"/>
              <a:cs typeface="Times New Roman"/>
            </a:rPr>
            <a:t>1 db Fáziskiválasztó 100 A
</a:t>
          </a:r>
          <a:r>
            <a:rPr lang="en-US" cap="none" sz="1000" b="0" i="0" u="none" baseline="0">
              <a:solidFill>
                <a:srgbClr val="000000"/>
              </a:solidFill>
              <a:latin typeface="Times New Roman"/>
              <a:ea typeface="Times New Roman"/>
              <a:cs typeface="Times New Roman"/>
            </a:rPr>
            <a:t>1 db beépített 4-tűs nyomtató PD2
</a:t>
          </a:r>
          <a:r>
            <a:rPr lang="en-US" cap="none" sz="1000" b="0" i="0" u="none" baseline="0">
              <a:solidFill>
                <a:srgbClr val="000000"/>
              </a:solidFill>
              <a:latin typeface="Times New Roman"/>
              <a:ea typeface="Times New Roman"/>
              <a:cs typeface="Times New Roman"/>
            </a:rPr>
            <a:t>1 db OGiV-blokkakku: 176 Ah
</a:t>
          </a:r>
          <a:r>
            <a:rPr lang="en-US" cap="none" sz="1000" b="0" i="0" u="none" baseline="0">
              <a:solidFill>
                <a:srgbClr val="000000"/>
              </a:solidFill>
              <a:latin typeface="Times New Roman"/>
              <a:ea typeface="Times New Roman"/>
              <a:cs typeface="Times New Roman"/>
            </a:rPr>
            <a:t>1 db Akkuállvány SZxHxM:470x2150x800
</a:t>
          </a:r>
          <a:r>
            <a:rPr lang="en-US" cap="none" sz="1000" b="0" i="0" u="none" baseline="0">
              <a:solidFill>
                <a:srgbClr val="000000"/>
              </a:solidFill>
              <a:latin typeface="Times New Roman"/>
              <a:ea typeface="Times New Roman"/>
              <a:cs typeface="Times New Roman"/>
            </a:rPr>
            <a:t>       AKKU+Állvány tömege: 1600 kg
</a:t>
          </a:r>
          <a:r>
            <a:rPr lang="en-US" cap="none" sz="1000" b="0" i="0" u="none" baseline="0">
              <a:solidFill>
                <a:srgbClr val="000000"/>
              </a:solidFill>
              <a:latin typeface="Times New Roman"/>
              <a:ea typeface="Times New Roman"/>
              <a:cs typeface="Times New Roman"/>
            </a:rPr>
            <a:t>Tip:Euro ZB,1/52
</a:t>
          </a:r>
          <a:r>
            <a:rPr lang="en-US" cap="none" sz="1000" b="0" i="0" u="none" baseline="0">
              <a:solidFill>
                <a:srgbClr val="000000"/>
              </a:solidFill>
              <a:latin typeface="Times New Roman"/>
              <a:ea typeface="Times New Roman"/>
              <a:cs typeface="Times New Roman"/>
            </a:rPr>
            <a:t>Gyártó: CEAG 1033 Bp. Szentendrei u. 129 T.:454-0045</a:t>
          </a:r>
        </a:p>
      </xdr:txBody>
    </xdr:sp>
    <xdr:clientData/>
  </xdr:twoCellAnchor>
  <xdr:twoCellAnchor>
    <xdr:from>
      <xdr:col>2</xdr:col>
      <xdr:colOff>142875</xdr:colOff>
      <xdr:row>95</xdr:row>
      <xdr:rowOff>0</xdr:rowOff>
    </xdr:from>
    <xdr:to>
      <xdr:col>4</xdr:col>
      <xdr:colOff>0</xdr:colOff>
      <xdr:row>95</xdr:row>
      <xdr:rowOff>0</xdr:rowOff>
    </xdr:to>
    <xdr:sp>
      <xdr:nvSpPr>
        <xdr:cNvPr id="2" name="Text Box 2"/>
        <xdr:cNvSpPr txBox="1">
          <a:spLocks noChangeArrowheads="1"/>
        </xdr:cNvSpPr>
      </xdr:nvSpPr>
      <xdr:spPr>
        <a:xfrm>
          <a:off x="1876425" y="16459200"/>
          <a:ext cx="46482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1 db Központiakkus rendszer, áramkörfelügyelettel
</a:t>
          </a:r>
          <a:r>
            <a:rPr lang="en-US" cap="none" sz="1000" b="0" i="0" u="none" baseline="0">
              <a:solidFill>
                <a:srgbClr val="000000"/>
              </a:solidFill>
              <a:latin typeface="Times New Roman"/>
              <a:ea typeface="Times New Roman"/>
              <a:cs typeface="Times New Roman"/>
            </a:rPr>
            <a:t>Áthidalási idő:     1,0óra
</a:t>
          </a:r>
          <a:r>
            <a:rPr lang="en-US" cap="none" sz="1000" b="0" i="0" u="none" baseline="0">
              <a:solidFill>
                <a:srgbClr val="000000"/>
              </a:solidFill>
              <a:latin typeface="Times New Roman"/>
              <a:ea typeface="Times New Roman"/>
              <a:cs typeface="Times New Roman"/>
            </a:rPr>
            <a:t>Újrafeltöltési idő:  10 óra
</a:t>
          </a:r>
          <a:r>
            <a:rPr lang="en-US" cap="none" sz="1000" b="0" i="0" u="none" baseline="0">
              <a:solidFill>
                <a:srgbClr val="000000"/>
              </a:solidFill>
              <a:latin typeface="Times New Roman"/>
              <a:ea typeface="Times New Roman"/>
              <a:cs typeface="Times New Roman"/>
            </a:rPr>
            <a:t>Teljesítmény igény: 14,2 kW
</a:t>
          </a:r>
          <a:r>
            <a:rPr lang="en-US" cap="none" sz="1000" b="0" i="0" u="none" baseline="0">
              <a:solidFill>
                <a:srgbClr val="000000"/>
              </a:solidFill>
              <a:latin typeface="Times New Roman"/>
              <a:ea typeface="Times New Roman"/>
              <a:cs typeface="Times New Roman"/>
            </a:rPr>
            <a:t>Felépítés az alábbiak szerint:
</a:t>
          </a:r>
          <a:r>
            <a:rPr lang="en-US" cap="none" sz="1000" b="0" i="0" u="none" baseline="0">
              <a:solidFill>
                <a:srgbClr val="000000"/>
              </a:solidFill>
              <a:latin typeface="Times New Roman"/>
              <a:ea typeface="Times New Roman"/>
              <a:cs typeface="Times New Roman"/>
            </a:rPr>
            <a:t>Mikroprocesszoros vezérlőegység, DB25-Centronics-csatlakozási hellyel
</a:t>
          </a:r>
          <a:r>
            <a:rPr lang="en-US" cap="none" sz="1000" b="0" i="0" u="none" baseline="0">
              <a:solidFill>
                <a:srgbClr val="000000"/>
              </a:solidFill>
              <a:latin typeface="Times New Roman"/>
              <a:ea typeface="Times New Roman"/>
              <a:cs typeface="Times New Roman"/>
            </a:rPr>
            <a:t>Mikroprocesszor vezérlésű töltőegység, hőmérsékletfüggő töltéssel.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Acéllemez állószekrény, átlátszó ajtóval.
</a:t>
          </a:r>
          <a:r>
            <a:rPr lang="en-US" cap="none" sz="1000" b="0" i="0" u="none" baseline="0">
              <a:solidFill>
                <a:srgbClr val="000000"/>
              </a:solidFill>
              <a:latin typeface="Times New Roman"/>
              <a:ea typeface="Times New Roman"/>
              <a:cs typeface="Times New Roman"/>
            </a:rPr>
            <a:t>Védettség:elektronika szekrény IP 54
</a:t>
          </a:r>
          <a:r>
            <a:rPr lang="en-US" cap="none" sz="1000" b="0" i="0" u="none" baseline="0">
              <a:solidFill>
                <a:srgbClr val="000000"/>
              </a:solidFill>
              <a:latin typeface="Times New Roman"/>
              <a:ea typeface="Times New Roman"/>
              <a:cs typeface="Times New Roman"/>
            </a:rPr>
            <a:t>Kábelbevezetés felülről, vagy alúlról
</a:t>
          </a:r>
          <a:r>
            <a:rPr lang="en-US" cap="none" sz="1000" b="0" i="0" u="none" baseline="0">
              <a:solidFill>
                <a:srgbClr val="000000"/>
              </a:solidFill>
              <a:latin typeface="Times New Roman"/>
              <a:ea typeface="Times New Roman"/>
              <a:cs typeface="Times New Roman"/>
            </a:rPr>
            <a:t>Külső festés: RAL 7035
</a:t>
          </a:r>
          <a:r>
            <a:rPr lang="en-US" cap="none" sz="1000" b="0" i="0" u="none" baseline="0">
              <a:solidFill>
                <a:srgbClr val="000000"/>
              </a:solidFill>
              <a:latin typeface="Times New Roman"/>
              <a:ea typeface="Times New Roman"/>
              <a:cs typeface="Times New Roman"/>
            </a:rPr>
            <a:t>Méretek: M=2050mm, SZ=800mm, Mélys.=400mm
</a:t>
          </a:r>
          <a:r>
            <a:rPr lang="en-US" cap="none" sz="1000" b="0" i="0" u="none" baseline="0">
              <a:solidFill>
                <a:srgbClr val="000000"/>
              </a:solidFill>
              <a:latin typeface="Times New Roman"/>
              <a:ea typeface="Times New Roman"/>
              <a:cs typeface="Times New Roman"/>
            </a:rPr>
            <a:t>Max.26 különböző áramkör befogadása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kiépítés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8 db  szabadon programozható kimenőáramkör 2x2A
</a:t>
          </a:r>
          <a:r>
            <a:rPr lang="en-US" cap="none" sz="1000" b="0" i="0" u="none" baseline="0">
              <a:solidFill>
                <a:srgbClr val="000000"/>
              </a:solidFill>
              <a:latin typeface="Times New Roman"/>
              <a:ea typeface="Times New Roman"/>
              <a:cs typeface="Times New Roman"/>
            </a:rPr>
            <a:t>17db  szabadon programozható kimenőáramkör 6A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120" zoomScaleSheetLayoutView="120" zoomScalePageLayoutView="0" workbookViewId="0" topLeftCell="A10">
      <selection activeCell="C25" sqref="C25"/>
    </sheetView>
  </sheetViews>
  <sheetFormatPr defaultColWidth="9.140625" defaultRowHeight="15"/>
  <cols>
    <col min="1" max="1" width="36.421875" style="12" customWidth="1"/>
    <col min="2" max="2" width="10.7109375" style="12" customWidth="1"/>
    <col min="3" max="3" width="30.7109375" style="12" customWidth="1"/>
    <col min="4" max="6" width="9.140625" style="12" customWidth="1"/>
    <col min="7" max="7" width="11.28125" style="12" bestFit="1" customWidth="1"/>
    <col min="8" max="16384" width="9.140625" style="12" customWidth="1"/>
  </cols>
  <sheetData>
    <row r="1" spans="1:4" s="15" customFormat="1" ht="21.75" thickBot="1" thickTop="1">
      <c r="A1" s="118" t="s">
        <v>112</v>
      </c>
      <c r="B1" s="118"/>
      <c r="C1" s="118"/>
      <c r="D1" s="118"/>
    </row>
    <row r="2" spans="1:4" s="15" customFormat="1" ht="16.5" thickTop="1">
      <c r="A2" s="119"/>
      <c r="B2" s="119"/>
      <c r="C2" s="119"/>
      <c r="D2" s="119"/>
    </row>
    <row r="3" spans="1:4" s="15" customFormat="1" ht="15.75">
      <c r="A3" s="119"/>
      <c r="B3" s="119"/>
      <c r="C3" s="119"/>
      <c r="D3" s="119"/>
    </row>
    <row r="4" spans="1:4" ht="15.75">
      <c r="A4" s="120"/>
      <c r="B4" s="120"/>
      <c r="C4" s="120"/>
      <c r="D4" s="120"/>
    </row>
    <row r="5" spans="1:4" ht="15.75">
      <c r="A5" s="120" t="s">
        <v>113</v>
      </c>
      <c r="B5" s="120"/>
      <c r="C5" s="120"/>
      <c r="D5" s="120"/>
    </row>
    <row r="6" spans="1:4" ht="15.75">
      <c r="A6" s="119" t="s">
        <v>119</v>
      </c>
      <c r="B6" s="119"/>
      <c r="C6" s="119"/>
      <c r="D6" s="119"/>
    </row>
    <row r="7" spans="1:4" ht="15.75">
      <c r="A7" s="25" t="s">
        <v>120</v>
      </c>
      <c r="B7" s="25"/>
      <c r="C7" s="25"/>
      <c r="D7" s="25"/>
    </row>
    <row r="8" spans="1:4" ht="15.75">
      <c r="A8" s="25"/>
      <c r="B8" s="25"/>
      <c r="C8" s="25"/>
      <c r="D8" s="25"/>
    </row>
    <row r="9" spans="1:4" ht="18.75">
      <c r="A9" s="26" t="s">
        <v>114</v>
      </c>
      <c r="B9"/>
      <c r="C9"/>
      <c r="D9"/>
    </row>
    <row r="10" spans="1:4" ht="18.75">
      <c r="A10" s="26" t="s">
        <v>121</v>
      </c>
      <c r="B10"/>
      <c r="C10"/>
      <c r="D10"/>
    </row>
    <row r="11" spans="1:4" ht="15.75">
      <c r="A11" t="s">
        <v>122</v>
      </c>
      <c r="B11"/>
      <c r="C11"/>
      <c r="D11"/>
    </row>
    <row r="12" spans="1:4" ht="15.75">
      <c r="A12"/>
      <c r="B12"/>
      <c r="C12"/>
      <c r="D12"/>
    </row>
    <row r="13" spans="1:4" ht="15.75">
      <c r="A13" s="27" t="s">
        <v>115</v>
      </c>
      <c r="B13"/>
      <c r="C13"/>
      <c r="D13"/>
    </row>
    <row r="14" spans="1:4" ht="15.75">
      <c r="A14" s="27" t="s">
        <v>116</v>
      </c>
      <c r="B14"/>
      <c r="C14"/>
      <c r="D14"/>
    </row>
    <row r="15" spans="1:4" ht="15.75">
      <c r="A15" s="28" t="s">
        <v>117</v>
      </c>
      <c r="B15"/>
      <c r="C15"/>
      <c r="D15"/>
    </row>
    <row r="16" spans="1:4" ht="15.75">
      <c r="A16" s="28" t="s">
        <v>118</v>
      </c>
      <c r="B16"/>
      <c r="C16"/>
      <c r="D16"/>
    </row>
    <row r="17" ht="15.75">
      <c r="A17" s="12" t="s">
        <v>102</v>
      </c>
    </row>
    <row r="18" ht="15.75">
      <c r="A18" s="12" t="s">
        <v>102</v>
      </c>
    </row>
    <row r="19" ht="15.75">
      <c r="A19" s="12" t="s">
        <v>102</v>
      </c>
    </row>
    <row r="21" spans="1:3" ht="15.75">
      <c r="A21" s="116" t="s">
        <v>103</v>
      </c>
      <c r="B21" s="117"/>
      <c r="C21" s="117"/>
    </row>
    <row r="22" spans="1:4" ht="15.75">
      <c r="A22" s="16" t="s">
        <v>104</v>
      </c>
      <c r="B22" s="16"/>
      <c r="C22" s="20" t="s">
        <v>105</v>
      </c>
      <c r="D22" s="21"/>
    </row>
    <row r="23" spans="1:7" ht="15.75">
      <c r="A23" s="16" t="s">
        <v>106</v>
      </c>
      <c r="B23" s="16"/>
      <c r="C23" s="22">
        <f>Összesítő!B28</f>
        <v>0</v>
      </c>
      <c r="G23" s="24"/>
    </row>
    <row r="24" spans="1:7" ht="15.75">
      <c r="A24" s="12" t="s">
        <v>109</v>
      </c>
      <c r="C24" s="24">
        <f>C23</f>
        <v>0</v>
      </c>
      <c r="G24" s="24"/>
    </row>
    <row r="25" spans="1:7" ht="15.75">
      <c r="A25" s="16" t="s">
        <v>110</v>
      </c>
      <c r="B25" s="17">
        <v>0.27</v>
      </c>
      <c r="C25" s="22">
        <f>ROUND(C24*B25,0)</f>
        <v>0</v>
      </c>
      <c r="G25" s="24"/>
    </row>
    <row r="26" spans="1:7" ht="15.75">
      <c r="A26" s="16" t="s">
        <v>111</v>
      </c>
      <c r="B26" s="16"/>
      <c r="C26" s="22">
        <f>ROUND(C24+C25,0)</f>
        <v>0</v>
      </c>
      <c r="G26" s="24"/>
    </row>
    <row r="32" ht="15.75">
      <c r="A32" s="19" t="s">
        <v>1161</v>
      </c>
    </row>
    <row r="33" ht="15.75">
      <c r="A33" s="19"/>
    </row>
    <row r="34" ht="15.75">
      <c r="A34" s="19"/>
    </row>
    <row r="35" ht="15.75">
      <c r="C35" s="18" t="s">
        <v>107</v>
      </c>
    </row>
  </sheetData>
  <sheetProtection/>
  <mergeCells count="7">
    <mergeCell ref="A21:C21"/>
    <mergeCell ref="A1:D1"/>
    <mergeCell ref="A2:D2"/>
    <mergeCell ref="A3:D3"/>
    <mergeCell ref="A4:D4"/>
    <mergeCell ref="A5:D5"/>
    <mergeCell ref="A6:D6"/>
  </mergeCells>
  <printOptions/>
  <pageMargins left="1" right="1" top="1" bottom="1" header="0.4166666666666667" footer="0.4166666666666667"/>
  <pageSetup firstPageNumber="1" useFirstPageNumber="1"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K5"/>
  <sheetViews>
    <sheetView view="pageBreakPreview" zoomScale="170" zoomScaleSheetLayoutView="170" zoomScalePageLayoutView="0" workbookViewId="0" topLeftCell="A1">
      <selection activeCell="C2" sqref="C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6" width="8.28125" style="6" bestFit="1" customWidth="1"/>
    <col min="7" max="7" width="8.57421875" style="6" bestFit="1" customWidth="1"/>
    <col min="8" max="8" width="10.28125" style="6" bestFit="1"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51">
      <c r="A2" s="8">
        <v>1</v>
      </c>
      <c r="B2" s="2" t="s">
        <v>238</v>
      </c>
      <c r="C2" s="2" t="s">
        <v>237</v>
      </c>
      <c r="D2" s="6">
        <v>265</v>
      </c>
      <c r="E2" s="1" t="s">
        <v>10</v>
      </c>
      <c r="F2" s="6">
        <v>0</v>
      </c>
      <c r="G2" s="6">
        <f>ROUND(D2*F2,0)</f>
        <v>0</v>
      </c>
      <c r="H2" s="6" t="s">
        <v>11</v>
      </c>
      <c r="K2" s="6"/>
    </row>
    <row r="3" spans="1:11" ht="63.75">
      <c r="A3" s="8">
        <v>2</v>
      </c>
      <c r="B3" s="2" t="s">
        <v>162</v>
      </c>
      <c r="C3" s="2" t="s">
        <v>53</v>
      </c>
      <c r="D3" s="6">
        <v>894</v>
      </c>
      <c r="E3" s="1" t="s">
        <v>10</v>
      </c>
      <c r="F3" s="6">
        <v>0</v>
      </c>
      <c r="G3" s="6">
        <f>ROUND(D3*F3,0)</f>
        <v>0</v>
      </c>
      <c r="H3" s="6" t="s">
        <v>11</v>
      </c>
      <c r="K3" s="6"/>
    </row>
    <row r="4" spans="1:11" ht="89.25" customHeight="1">
      <c r="A4" s="8">
        <v>3</v>
      </c>
      <c r="B4" s="2" t="s">
        <v>240</v>
      </c>
      <c r="C4" s="2" t="s">
        <v>239</v>
      </c>
      <c r="D4" s="6">
        <v>265</v>
      </c>
      <c r="E4" s="1" t="s">
        <v>10</v>
      </c>
      <c r="F4" s="6">
        <v>0</v>
      </c>
      <c r="G4" s="6">
        <f>ROUND(D4*F4,0)</f>
        <v>0</v>
      </c>
      <c r="H4" s="6" t="s">
        <v>11</v>
      </c>
      <c r="K4" s="6"/>
    </row>
    <row r="5" spans="1:9" s="11" customFormat="1" ht="12.75">
      <c r="A5" s="7"/>
      <c r="B5" s="3"/>
      <c r="C5" s="3" t="s">
        <v>14</v>
      </c>
      <c r="D5" s="5"/>
      <c r="E5" s="3"/>
      <c r="F5" s="5"/>
      <c r="G5" s="5">
        <f>ROUND(SUM(G2:G4),0)</f>
        <v>0</v>
      </c>
      <c r="H5" s="5"/>
      <c r="I5"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r:id="rId1"/>
  <headerFooter>
    <oddHeader>&amp;L&amp;"Times New Roman CE,bold"&amp;10 Vakolás és rabicolás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K4"/>
  <sheetViews>
    <sheetView view="pageBreakPreview" zoomScale="210" zoomScaleSheetLayoutView="210" zoomScalePageLayoutView="0" workbookViewId="0" topLeftCell="A1">
      <selection activeCell="C3" sqref="C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6" width="8.28125" style="6" bestFit="1" customWidth="1"/>
    <col min="7" max="7" width="8.57421875" style="6" bestFit="1" customWidth="1"/>
    <col min="8" max="8" width="10.28125" style="6" bestFit="1"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133.5" customHeight="1">
      <c r="A2" s="8">
        <v>1</v>
      </c>
      <c r="B2" s="2" t="s">
        <v>163</v>
      </c>
      <c r="C2" s="115" t="s">
        <v>55</v>
      </c>
      <c r="D2" s="6">
        <v>223</v>
      </c>
      <c r="E2" s="1" t="s">
        <v>10</v>
      </c>
      <c r="F2" s="6">
        <v>0</v>
      </c>
      <c r="G2" s="6">
        <f>ROUND(D2*F2,0)</f>
        <v>0</v>
      </c>
      <c r="H2" s="6" t="s">
        <v>11</v>
      </c>
      <c r="K2" s="6"/>
    </row>
    <row r="3" spans="2:11" ht="153">
      <c r="B3" s="2" t="s">
        <v>165</v>
      </c>
      <c r="C3" s="115" t="s">
        <v>164</v>
      </c>
      <c r="D3" s="6">
        <v>28</v>
      </c>
      <c r="E3" s="1" t="s">
        <v>10</v>
      </c>
      <c r="F3" s="6">
        <v>0</v>
      </c>
      <c r="G3" s="6">
        <f>ROUND(D3*F3,0)</f>
        <v>0</v>
      </c>
      <c r="H3" s="6" t="s">
        <v>11</v>
      </c>
      <c r="K3" s="6"/>
    </row>
    <row r="4" spans="1:9" s="11" customFormat="1" ht="12.75">
      <c r="A4" s="7"/>
      <c r="B4" s="3"/>
      <c r="C4" s="3" t="s">
        <v>14</v>
      </c>
      <c r="D4" s="5"/>
      <c r="E4" s="3"/>
      <c r="F4" s="5"/>
      <c r="G4" s="5">
        <f>ROUND(SUM(G2:G2),0)</f>
        <v>0</v>
      </c>
      <c r="H4" s="5"/>
      <c r="I4"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r:id="rId1"/>
  <headerFooter>
    <oddHeader>&amp;L&amp;"Times New Roman CE,bold"&amp;10 Szárazépítés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view="pageBreakPreview" zoomScale="170" zoomScaleSheetLayoutView="170" zoomScalePageLayoutView="0" workbookViewId="0" topLeftCell="A1">
      <selection activeCell="C3" sqref="C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6" width="8.28125" style="6" bestFit="1" customWidth="1"/>
    <col min="7" max="7" width="8.57421875" style="6" bestFit="1" customWidth="1"/>
    <col min="8" max="8" width="10.28125" style="6" bestFit="1"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63.75">
      <c r="A2" s="8">
        <v>1</v>
      </c>
      <c r="B2" s="2" t="s">
        <v>166</v>
      </c>
      <c r="C2" s="2" t="s">
        <v>57</v>
      </c>
      <c r="D2" s="6">
        <v>360</v>
      </c>
      <c r="E2" s="1" t="s">
        <v>26</v>
      </c>
      <c r="F2" s="6">
        <v>0</v>
      </c>
      <c r="G2" s="6">
        <f>ROUND(D2*F2,0)</f>
        <v>0</v>
      </c>
      <c r="H2" s="6" t="s">
        <v>11</v>
      </c>
      <c r="K2" s="6"/>
    </row>
    <row r="3" spans="1:11" ht="63.75" customHeight="1">
      <c r="A3" s="8">
        <v>2</v>
      </c>
      <c r="B3" s="2" t="s">
        <v>167</v>
      </c>
      <c r="C3" s="115" t="s">
        <v>58</v>
      </c>
      <c r="D3" s="6">
        <v>372</v>
      </c>
      <c r="E3" s="1" t="s">
        <v>10</v>
      </c>
      <c r="F3" s="6">
        <v>0</v>
      </c>
      <c r="G3" s="6">
        <f aca="true" t="shared" si="0" ref="G3:G10">ROUND(D3*F3,0)</f>
        <v>0</v>
      </c>
      <c r="H3" s="6" t="s">
        <v>11</v>
      </c>
      <c r="K3" s="6"/>
    </row>
    <row r="4" spans="1:11" ht="93" customHeight="1">
      <c r="A4" s="8">
        <v>3</v>
      </c>
      <c r="B4" s="2" t="s">
        <v>168</v>
      </c>
      <c r="C4" s="115" t="s">
        <v>59</v>
      </c>
      <c r="D4" s="6">
        <v>24</v>
      </c>
      <c r="E4" s="1" t="s">
        <v>43</v>
      </c>
      <c r="F4" s="6">
        <v>0</v>
      </c>
      <c r="G4" s="6">
        <f t="shared" si="0"/>
        <v>0</v>
      </c>
      <c r="H4" s="6" t="s">
        <v>11</v>
      </c>
      <c r="K4" s="6"/>
    </row>
    <row r="5" spans="1:11" ht="102">
      <c r="A5" s="8">
        <v>4</v>
      </c>
      <c r="B5" s="2" t="s">
        <v>169</v>
      </c>
      <c r="C5" s="115" t="s">
        <v>60</v>
      </c>
      <c r="D5" s="6">
        <v>50</v>
      </c>
      <c r="E5" s="1" t="s">
        <v>43</v>
      </c>
      <c r="F5" s="6">
        <v>0</v>
      </c>
      <c r="G5" s="6">
        <f t="shared" si="0"/>
        <v>0</v>
      </c>
      <c r="H5" s="6" t="s">
        <v>11</v>
      </c>
      <c r="K5" s="6"/>
    </row>
    <row r="6" spans="1:11" ht="66.75" customHeight="1">
      <c r="A6" s="8">
        <v>5</v>
      </c>
      <c r="B6" s="2" t="s">
        <v>170</v>
      </c>
      <c r="C6" s="2" t="s">
        <v>61</v>
      </c>
      <c r="D6" s="6">
        <v>5</v>
      </c>
      <c r="E6" s="1" t="s">
        <v>26</v>
      </c>
      <c r="F6" s="6">
        <v>0</v>
      </c>
      <c r="G6" s="6">
        <f t="shared" si="0"/>
        <v>0</v>
      </c>
      <c r="H6" s="6" t="s">
        <v>11</v>
      </c>
      <c r="K6" s="6"/>
    </row>
    <row r="7" spans="1:11" ht="66.75">
      <c r="A7" s="8">
        <v>6</v>
      </c>
      <c r="B7" s="2" t="s">
        <v>171</v>
      </c>
      <c r="C7" s="2" t="s">
        <v>65</v>
      </c>
      <c r="D7" s="6">
        <v>180</v>
      </c>
      <c r="E7" s="1" t="s">
        <v>26</v>
      </c>
      <c r="F7" s="6">
        <v>0</v>
      </c>
      <c r="G7" s="6">
        <f t="shared" si="0"/>
        <v>0</v>
      </c>
      <c r="H7" s="6" t="s">
        <v>11</v>
      </c>
      <c r="K7" s="6"/>
    </row>
    <row r="8" spans="1:11" ht="63.75">
      <c r="A8" s="8">
        <v>7</v>
      </c>
      <c r="B8" s="2" t="s">
        <v>172</v>
      </c>
      <c r="C8" s="2" t="s">
        <v>62</v>
      </c>
      <c r="D8" s="6">
        <v>1</v>
      </c>
      <c r="E8" s="1" t="s">
        <v>26</v>
      </c>
      <c r="F8" s="6">
        <v>0</v>
      </c>
      <c r="G8" s="6">
        <f t="shared" si="0"/>
        <v>0</v>
      </c>
      <c r="H8" s="6" t="s">
        <v>11</v>
      </c>
      <c r="K8" s="6"/>
    </row>
    <row r="9" spans="1:11" ht="89.25">
      <c r="A9" s="8">
        <v>8</v>
      </c>
      <c r="B9" s="2" t="s">
        <v>173</v>
      </c>
      <c r="C9" s="2" t="s">
        <v>63</v>
      </c>
      <c r="D9" s="6">
        <v>1</v>
      </c>
      <c r="E9" s="1" t="s">
        <v>26</v>
      </c>
      <c r="F9" s="6">
        <v>0</v>
      </c>
      <c r="G9" s="6">
        <f t="shared" si="0"/>
        <v>0</v>
      </c>
      <c r="H9" s="6" t="s">
        <v>11</v>
      </c>
      <c r="K9" s="6"/>
    </row>
    <row r="10" spans="1:11" ht="76.5">
      <c r="A10" s="8">
        <v>9</v>
      </c>
      <c r="B10" s="2" t="s">
        <v>174</v>
      </c>
      <c r="C10" s="2" t="s">
        <v>64</v>
      </c>
      <c r="D10" s="6">
        <v>1</v>
      </c>
      <c r="E10" s="1" t="s">
        <v>26</v>
      </c>
      <c r="F10" s="6">
        <v>0</v>
      </c>
      <c r="G10" s="6">
        <f t="shared" si="0"/>
        <v>0</v>
      </c>
      <c r="H10" s="6" t="s">
        <v>11</v>
      </c>
      <c r="K10" s="6"/>
    </row>
    <row r="11" spans="1:9" s="11" customFormat="1" ht="12.75">
      <c r="A11" s="7"/>
      <c r="B11" s="3"/>
      <c r="C11" s="3" t="s">
        <v>14</v>
      </c>
      <c r="D11" s="5"/>
      <c r="E11" s="3"/>
      <c r="F11" s="5"/>
      <c r="G11" s="5">
        <f>ROUND(SUM(G2:G10),0)</f>
        <v>0</v>
      </c>
      <c r="H11" s="5"/>
      <c r="I11"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r:id="rId1"/>
  <headerFooter>
    <oddHeader>&amp;L&amp;"Times New Roman CE,bold"&amp;10 Tetőfedés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K9"/>
  <sheetViews>
    <sheetView view="pageBreakPreview" zoomScale="150" zoomScaleSheetLayoutView="150" zoomScalePageLayoutView="0" workbookViewId="0" topLeftCell="A7">
      <selection activeCell="C7" sqref="C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6" width="8.28125" style="6" bestFit="1" customWidth="1"/>
    <col min="7" max="7" width="8.57421875" style="6" bestFit="1" customWidth="1"/>
    <col min="8" max="8" width="10.28125" style="6" bestFit="1"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2:11" ht="51">
      <c r="B2" s="1" t="s">
        <v>213</v>
      </c>
      <c r="C2" s="1" t="s">
        <v>214</v>
      </c>
      <c r="D2" s="6">
        <v>35</v>
      </c>
      <c r="E2" s="1" t="s">
        <v>10</v>
      </c>
      <c r="F2" s="6">
        <v>0</v>
      </c>
      <c r="G2" s="6">
        <f aca="true" t="shared" si="0" ref="G2:G8">ROUND(D2*F2,0)</f>
        <v>0</v>
      </c>
      <c r="H2" s="6" t="s">
        <v>81</v>
      </c>
      <c r="K2" s="6"/>
    </row>
    <row r="3" spans="1:11" ht="114.75">
      <c r="A3" s="8">
        <v>2</v>
      </c>
      <c r="B3" s="2" t="s">
        <v>206</v>
      </c>
      <c r="C3" s="115" t="s">
        <v>205</v>
      </c>
      <c r="D3" s="6">
        <v>538</v>
      </c>
      <c r="E3" s="1" t="s">
        <v>10</v>
      </c>
      <c r="F3" s="6">
        <v>0</v>
      </c>
      <c r="G3" s="6">
        <f t="shared" si="0"/>
        <v>0</v>
      </c>
      <c r="H3" s="6" t="s">
        <v>11</v>
      </c>
      <c r="K3" s="6"/>
    </row>
    <row r="4" spans="1:11" ht="63.75">
      <c r="A4" s="37">
        <v>3</v>
      </c>
      <c r="B4" s="1" t="s">
        <v>216</v>
      </c>
      <c r="C4" s="38" t="s">
        <v>215</v>
      </c>
      <c r="D4" s="23">
        <v>10</v>
      </c>
      <c r="E4" s="30" t="s">
        <v>10</v>
      </c>
      <c r="F4" s="6">
        <v>0</v>
      </c>
      <c r="G4" s="23">
        <f t="shared" si="0"/>
        <v>0</v>
      </c>
      <c r="H4" s="23" t="s">
        <v>11</v>
      </c>
      <c r="K4" s="6"/>
    </row>
    <row r="5" spans="1:11" ht="119.25" customHeight="1">
      <c r="A5" s="8">
        <v>4</v>
      </c>
      <c r="B5" s="2" t="s">
        <v>204</v>
      </c>
      <c r="C5" s="115" t="s">
        <v>203</v>
      </c>
      <c r="D5" s="6">
        <v>250.52</v>
      </c>
      <c r="E5" s="1" t="s">
        <v>10</v>
      </c>
      <c r="F5" s="6">
        <v>0</v>
      </c>
      <c r="G5" s="6">
        <f t="shared" si="0"/>
        <v>0</v>
      </c>
      <c r="H5" s="6" t="s">
        <v>11</v>
      </c>
      <c r="K5" s="6"/>
    </row>
    <row r="6" spans="1:11" ht="142.5" customHeight="1">
      <c r="A6" s="8">
        <v>5</v>
      </c>
      <c r="B6" s="2" t="s">
        <v>175</v>
      </c>
      <c r="C6" s="115" t="s">
        <v>67</v>
      </c>
      <c r="D6" s="6">
        <v>24</v>
      </c>
      <c r="E6" s="1" t="s">
        <v>10</v>
      </c>
      <c r="F6" s="6">
        <v>0</v>
      </c>
      <c r="G6" s="6">
        <f t="shared" si="0"/>
        <v>0</v>
      </c>
      <c r="H6" s="6" t="s">
        <v>11</v>
      </c>
      <c r="K6" s="6"/>
    </row>
    <row r="7" spans="1:11" ht="89.25">
      <c r="A7" s="37"/>
      <c r="B7" s="38" t="s">
        <v>200</v>
      </c>
      <c r="C7" s="38" t="s">
        <v>199</v>
      </c>
      <c r="D7" s="23">
        <v>6.3</v>
      </c>
      <c r="E7" s="30" t="s">
        <v>10</v>
      </c>
      <c r="F7" s="6">
        <v>0</v>
      </c>
      <c r="G7" s="23">
        <f t="shared" si="0"/>
        <v>0</v>
      </c>
      <c r="H7" s="23" t="s">
        <v>11</v>
      </c>
      <c r="K7" s="6"/>
    </row>
    <row r="8" spans="1:11" ht="89.25">
      <c r="A8" s="37"/>
      <c r="B8" s="38" t="s">
        <v>202</v>
      </c>
      <c r="C8" s="38" t="s">
        <v>201</v>
      </c>
      <c r="D8" s="23">
        <v>2.94</v>
      </c>
      <c r="E8" s="30" t="s">
        <v>10</v>
      </c>
      <c r="F8" s="6">
        <v>0</v>
      </c>
      <c r="G8" s="23">
        <f t="shared" si="0"/>
        <v>0</v>
      </c>
      <c r="H8" s="23" t="s">
        <v>11</v>
      </c>
      <c r="K8" s="6"/>
    </row>
    <row r="9" spans="1:9" s="11" customFormat="1" ht="12.75">
      <c r="A9" s="7"/>
      <c r="B9" s="3"/>
      <c r="C9" s="3" t="s">
        <v>14</v>
      </c>
      <c r="D9" s="5"/>
      <c r="E9" s="3"/>
      <c r="F9" s="5"/>
      <c r="G9" s="5">
        <f>ROUND(SUM(G2:G8),0)</f>
        <v>0</v>
      </c>
      <c r="H9" s="5"/>
      <c r="I9"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r:id="rId1"/>
  <headerFooter>
    <oddHeader>&amp;L&amp;"Times New Roman CE,bold"&amp;10 Aljzatkészítés, hideg- és melegburkolat készítése</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11"/>
  <sheetViews>
    <sheetView view="pageBreakPreview" zoomScale="130" zoomScaleSheetLayoutView="130" zoomScalePageLayoutView="0" workbookViewId="0" topLeftCell="A7">
      <selection activeCell="C7" sqref="C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6" width="11.7109375" style="6" customWidth="1"/>
    <col min="7" max="7" width="8.57421875" style="6" bestFit="1" customWidth="1"/>
    <col min="8" max="8" width="10.28125" style="6" bestFit="1"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78.75" customHeight="1">
      <c r="A2" s="8">
        <v>1</v>
      </c>
      <c r="B2" s="2" t="s">
        <v>176</v>
      </c>
      <c r="C2" s="2" t="s">
        <v>69</v>
      </c>
      <c r="D2" s="6">
        <v>54</v>
      </c>
      <c r="E2" s="1" t="s">
        <v>43</v>
      </c>
      <c r="F2" s="6">
        <v>0</v>
      </c>
      <c r="G2" s="6">
        <f>ROUND(D2*F2,0)</f>
        <v>0</v>
      </c>
      <c r="H2" s="6" t="s">
        <v>11</v>
      </c>
      <c r="K2" s="6"/>
    </row>
    <row r="3" spans="1:11" ht="89.25">
      <c r="A3" s="8">
        <v>2</v>
      </c>
      <c r="B3" s="2" t="s">
        <v>177</v>
      </c>
      <c r="C3" s="115" t="s">
        <v>70</v>
      </c>
      <c r="D3" s="6">
        <v>4</v>
      </c>
      <c r="E3" s="1" t="s">
        <v>26</v>
      </c>
      <c r="F3" s="6">
        <v>0</v>
      </c>
      <c r="G3" s="6">
        <f aca="true" t="shared" si="0" ref="G3:G10">ROUND(D3*F3,0)</f>
        <v>0</v>
      </c>
      <c r="H3" s="6" t="s">
        <v>11</v>
      </c>
      <c r="K3" s="6"/>
    </row>
    <row r="4" spans="1:11" ht="89.25">
      <c r="A4" s="8">
        <v>3</v>
      </c>
      <c r="B4" s="2" t="s">
        <v>178</v>
      </c>
      <c r="C4" s="115" t="s">
        <v>71</v>
      </c>
      <c r="D4" s="6">
        <v>6</v>
      </c>
      <c r="E4" s="1" t="s">
        <v>26</v>
      </c>
      <c r="F4" s="6">
        <v>0</v>
      </c>
      <c r="G4" s="6">
        <f t="shared" si="0"/>
        <v>0</v>
      </c>
      <c r="H4" s="6" t="s">
        <v>11</v>
      </c>
      <c r="K4" s="6"/>
    </row>
    <row r="5" spans="1:11" ht="76.5">
      <c r="A5" s="8">
        <v>4</v>
      </c>
      <c r="B5" s="2" t="s">
        <v>179</v>
      </c>
      <c r="C5" s="2" t="s">
        <v>72</v>
      </c>
      <c r="D5" s="6">
        <v>68</v>
      </c>
      <c r="E5" s="1" t="s">
        <v>26</v>
      </c>
      <c r="F5" s="6">
        <v>0</v>
      </c>
      <c r="G5" s="6">
        <f t="shared" si="0"/>
        <v>0</v>
      </c>
      <c r="H5" s="6" t="s">
        <v>11</v>
      </c>
      <c r="K5" s="6"/>
    </row>
    <row r="6" spans="1:11" ht="80.25" customHeight="1">
      <c r="A6" s="8">
        <v>5</v>
      </c>
      <c r="B6" s="2" t="s">
        <v>180</v>
      </c>
      <c r="C6" s="2" t="s">
        <v>73</v>
      </c>
      <c r="D6" s="6">
        <v>29</v>
      </c>
      <c r="E6" s="1" t="s">
        <v>43</v>
      </c>
      <c r="F6" s="6">
        <v>0</v>
      </c>
      <c r="G6" s="6">
        <f t="shared" si="0"/>
        <v>0</v>
      </c>
      <c r="H6" s="6" t="s">
        <v>11</v>
      </c>
      <c r="K6" s="6"/>
    </row>
    <row r="7" spans="1:11" ht="80.25" customHeight="1">
      <c r="A7" s="8">
        <v>6</v>
      </c>
      <c r="B7" s="2" t="s">
        <v>181</v>
      </c>
      <c r="C7" s="115" t="s">
        <v>74</v>
      </c>
      <c r="D7" s="6">
        <v>54</v>
      </c>
      <c r="E7" s="1" t="s">
        <v>43</v>
      </c>
      <c r="F7" s="6">
        <v>0</v>
      </c>
      <c r="G7" s="6">
        <f t="shared" si="0"/>
        <v>0</v>
      </c>
      <c r="H7" s="6" t="s">
        <v>11</v>
      </c>
      <c r="K7" s="6"/>
    </row>
    <row r="8" spans="1:11" ht="82.5" customHeight="1">
      <c r="A8" s="8">
        <v>7</v>
      </c>
      <c r="B8" s="2" t="s">
        <v>182</v>
      </c>
      <c r="C8" s="2" t="s">
        <v>75</v>
      </c>
      <c r="D8" s="6">
        <v>29</v>
      </c>
      <c r="E8" s="1" t="s">
        <v>43</v>
      </c>
      <c r="F8" s="6">
        <v>0</v>
      </c>
      <c r="G8" s="6">
        <f t="shared" si="0"/>
        <v>0</v>
      </c>
      <c r="H8" s="6" t="s">
        <v>11</v>
      </c>
      <c r="K8" s="6"/>
    </row>
    <row r="9" spans="1:11" ht="78" customHeight="1">
      <c r="A9" s="8">
        <v>9</v>
      </c>
      <c r="B9" s="2" t="s">
        <v>183</v>
      </c>
      <c r="C9" s="2" t="s">
        <v>76</v>
      </c>
      <c r="D9" s="6">
        <v>23</v>
      </c>
      <c r="E9" s="1" t="s">
        <v>43</v>
      </c>
      <c r="F9" s="6">
        <v>0</v>
      </c>
      <c r="G9" s="6">
        <f t="shared" si="0"/>
        <v>0</v>
      </c>
      <c r="H9" s="6" t="s">
        <v>11</v>
      </c>
      <c r="K9" s="6"/>
    </row>
    <row r="10" spans="1:11" ht="76.5" customHeight="1">
      <c r="A10" s="8">
        <v>10</v>
      </c>
      <c r="B10" s="2" t="s">
        <v>184</v>
      </c>
      <c r="C10" s="115" t="s">
        <v>77</v>
      </c>
      <c r="D10" s="6">
        <v>29</v>
      </c>
      <c r="E10" s="1" t="s">
        <v>43</v>
      </c>
      <c r="F10" s="6">
        <v>0</v>
      </c>
      <c r="G10" s="6">
        <f t="shared" si="0"/>
        <v>0</v>
      </c>
      <c r="H10" s="6" t="s">
        <v>11</v>
      </c>
      <c r="K10" s="6"/>
    </row>
    <row r="11" spans="1:9" s="11" customFormat="1" ht="12.75">
      <c r="A11" s="7"/>
      <c r="B11" s="3"/>
      <c r="C11" s="3" t="s">
        <v>14</v>
      </c>
      <c r="D11" s="5"/>
      <c r="E11" s="3"/>
      <c r="F11" s="5"/>
      <c r="G11" s="5">
        <f>ROUND(SUM(G2:G10),0)</f>
        <v>0</v>
      </c>
      <c r="H11" s="5"/>
      <c r="I11" s="10"/>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r:id="rId1"/>
  <headerFooter>
    <oddHeader>&amp;L&amp;"Times New Roman CE,bold"&amp;10 Bádogozás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17"/>
  <sheetViews>
    <sheetView view="pageBreakPreview" zoomScale="120" zoomScaleSheetLayoutView="120" zoomScalePageLayoutView="0" workbookViewId="0" topLeftCell="A1">
      <selection activeCell="C9" sqref="C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6" width="11.7109375" style="6" customWidth="1"/>
    <col min="7" max="7" width="8.57421875" style="6" bestFit="1" customWidth="1"/>
    <col min="8" max="8" width="10.28125" style="6" bestFit="1" customWidth="1"/>
    <col min="9" max="9" width="9.140625" style="6" customWidth="1"/>
    <col min="10" max="16384" width="9.140625" style="1" customWidth="1"/>
  </cols>
  <sheetData>
    <row r="1" spans="1:13" s="4" customFormat="1" ht="12.75">
      <c r="A1" s="7" t="s">
        <v>2</v>
      </c>
      <c r="B1" s="3" t="s">
        <v>3</v>
      </c>
      <c r="C1" s="3" t="s">
        <v>4</v>
      </c>
      <c r="D1" s="5" t="s">
        <v>5</v>
      </c>
      <c r="E1" s="3" t="s">
        <v>6</v>
      </c>
      <c r="F1" s="5" t="s">
        <v>7</v>
      </c>
      <c r="G1" s="5" t="s">
        <v>8</v>
      </c>
      <c r="H1" s="5" t="s">
        <v>9</v>
      </c>
      <c r="I1" s="9"/>
      <c r="J1" s="29"/>
      <c r="K1" s="29"/>
      <c r="L1" s="29"/>
      <c r="M1" s="29"/>
    </row>
    <row r="2" spans="1:13" ht="38.25">
      <c r="A2" s="8">
        <v>1</v>
      </c>
      <c r="B2" s="2" t="s">
        <v>185</v>
      </c>
      <c r="C2" s="2" t="s">
        <v>79</v>
      </c>
      <c r="D2" s="6">
        <v>23</v>
      </c>
      <c r="E2" s="1" t="s">
        <v>43</v>
      </c>
      <c r="F2" s="23">
        <v>0</v>
      </c>
      <c r="G2" s="6">
        <f>ROUND(D2*F2,0)</f>
        <v>0</v>
      </c>
      <c r="H2" s="6" t="s">
        <v>11</v>
      </c>
      <c r="J2" s="30"/>
      <c r="K2" s="23"/>
      <c r="L2" s="30"/>
      <c r="M2" s="30"/>
    </row>
    <row r="3" spans="1:13" ht="63.75">
      <c r="A3" s="8">
        <v>2</v>
      </c>
      <c r="B3" s="1" t="s">
        <v>80</v>
      </c>
      <c r="C3" s="2" t="s">
        <v>217</v>
      </c>
      <c r="D3" s="6">
        <v>2</v>
      </c>
      <c r="E3" s="1" t="s">
        <v>26</v>
      </c>
      <c r="F3" s="23">
        <v>0</v>
      </c>
      <c r="G3" s="6">
        <f aca="true" t="shared" si="0" ref="G3:G9">ROUND(D3*F3,0)</f>
        <v>0</v>
      </c>
      <c r="H3" s="6" t="s">
        <v>81</v>
      </c>
      <c r="J3" s="30"/>
      <c r="K3" s="23"/>
      <c r="L3" s="30"/>
      <c r="M3" s="30"/>
    </row>
    <row r="4" spans="1:13" ht="38.25">
      <c r="A4" s="8">
        <v>3</v>
      </c>
      <c r="B4" s="1" t="s">
        <v>82</v>
      </c>
      <c r="C4" s="2" t="s">
        <v>218</v>
      </c>
      <c r="D4" s="6">
        <v>2</v>
      </c>
      <c r="E4" s="1" t="s">
        <v>26</v>
      </c>
      <c r="F4" s="23">
        <v>0</v>
      </c>
      <c r="G4" s="6">
        <f t="shared" si="0"/>
        <v>0</v>
      </c>
      <c r="H4" s="6" t="s">
        <v>81</v>
      </c>
      <c r="J4" s="30"/>
      <c r="K4" s="23"/>
      <c r="L4" s="30"/>
      <c r="M4" s="30"/>
    </row>
    <row r="5" spans="1:13" ht="38.25">
      <c r="A5" s="8">
        <v>4</v>
      </c>
      <c r="B5" s="1" t="s">
        <v>83</v>
      </c>
      <c r="C5" s="2" t="s">
        <v>219</v>
      </c>
      <c r="D5" s="6">
        <v>1</v>
      </c>
      <c r="E5" s="1" t="s">
        <v>26</v>
      </c>
      <c r="F5" s="23">
        <v>0</v>
      </c>
      <c r="G5" s="6">
        <f t="shared" si="0"/>
        <v>0</v>
      </c>
      <c r="H5" s="6" t="s">
        <v>81</v>
      </c>
      <c r="J5" s="30"/>
      <c r="K5" s="23"/>
      <c r="L5" s="30"/>
      <c r="M5" s="30"/>
    </row>
    <row r="6" spans="1:13" ht="51">
      <c r="A6" s="8">
        <v>5</v>
      </c>
      <c r="B6" s="1" t="s">
        <v>84</v>
      </c>
      <c r="C6" s="2" t="s">
        <v>220</v>
      </c>
      <c r="D6" s="6">
        <v>2</v>
      </c>
      <c r="E6" s="1" t="s">
        <v>26</v>
      </c>
      <c r="F6" s="23">
        <v>0</v>
      </c>
      <c r="G6" s="6">
        <f t="shared" si="0"/>
        <v>0</v>
      </c>
      <c r="H6" s="6" t="s">
        <v>81</v>
      </c>
      <c r="J6" s="30"/>
      <c r="K6" s="23"/>
      <c r="L6" s="30"/>
      <c r="M6" s="30"/>
    </row>
    <row r="7" spans="1:13" ht="51">
      <c r="A7" s="8">
        <v>6</v>
      </c>
      <c r="B7" s="1" t="s">
        <v>85</v>
      </c>
      <c r="C7" s="2" t="s">
        <v>221</v>
      </c>
      <c r="D7" s="6">
        <v>3</v>
      </c>
      <c r="E7" s="1" t="s">
        <v>26</v>
      </c>
      <c r="F7" s="23">
        <v>0</v>
      </c>
      <c r="G7" s="6">
        <f t="shared" si="0"/>
        <v>0</v>
      </c>
      <c r="H7" s="6" t="s">
        <v>81</v>
      </c>
      <c r="J7" s="30"/>
      <c r="K7" s="23"/>
      <c r="L7" s="30"/>
      <c r="M7" s="30"/>
    </row>
    <row r="8" spans="1:13" ht="51">
      <c r="A8" s="8">
        <v>7</v>
      </c>
      <c r="B8" s="1" t="s">
        <v>86</v>
      </c>
      <c r="C8" s="2" t="s">
        <v>222</v>
      </c>
      <c r="D8" s="6">
        <v>19</v>
      </c>
      <c r="E8" s="1" t="s">
        <v>26</v>
      </c>
      <c r="F8" s="23">
        <v>0</v>
      </c>
      <c r="G8" s="6">
        <f t="shared" si="0"/>
        <v>0</v>
      </c>
      <c r="H8" s="6" t="s">
        <v>81</v>
      </c>
      <c r="J8" s="30"/>
      <c r="K8" s="23"/>
      <c r="L8" s="30"/>
      <c r="M8" s="30"/>
    </row>
    <row r="9" spans="2:13" ht="78.75" customHeight="1">
      <c r="B9" s="1" t="s">
        <v>249</v>
      </c>
      <c r="C9" s="115" t="s">
        <v>250</v>
      </c>
      <c r="D9" s="6">
        <v>2</v>
      </c>
      <c r="E9" s="1" t="s">
        <v>26</v>
      </c>
      <c r="F9" s="23">
        <v>0</v>
      </c>
      <c r="G9" s="6">
        <f t="shared" si="0"/>
        <v>0</v>
      </c>
      <c r="H9" s="6" t="s">
        <v>81</v>
      </c>
      <c r="J9" s="30"/>
      <c r="K9" s="23"/>
      <c r="L9" s="30"/>
      <c r="M9" s="30"/>
    </row>
    <row r="10" spans="1:13" s="11" customFormat="1" ht="12.75">
      <c r="A10" s="7"/>
      <c r="B10" s="3"/>
      <c r="C10" s="3" t="s">
        <v>14</v>
      </c>
      <c r="D10" s="5"/>
      <c r="E10" s="3"/>
      <c r="F10" s="5"/>
      <c r="G10" s="5">
        <f>ROUND(SUM(G2:G9),0)</f>
        <v>0</v>
      </c>
      <c r="H10" s="5"/>
      <c r="I10" s="10"/>
      <c r="J10" s="31"/>
      <c r="K10" s="31"/>
      <c r="L10" s="31"/>
      <c r="M10" s="31"/>
    </row>
    <row r="11" spans="10:13" ht="12.75">
      <c r="J11" s="30"/>
      <c r="K11" s="30"/>
      <c r="L11" s="30"/>
      <c r="M11" s="30"/>
    </row>
    <row r="12" spans="10:13" ht="12.75">
      <c r="J12" s="30"/>
      <c r="K12" s="30"/>
      <c r="L12" s="30"/>
      <c r="M12" s="30"/>
    </row>
    <row r="13" spans="10:13" ht="12.75">
      <c r="J13" s="30"/>
      <c r="K13" s="30"/>
      <c r="L13" s="30"/>
      <c r="M13" s="30"/>
    </row>
    <row r="14" spans="10:13" ht="12.75">
      <c r="J14" s="30"/>
      <c r="K14" s="30"/>
      <c r="L14" s="30"/>
      <c r="M14" s="30"/>
    </row>
    <row r="15" spans="10:13" ht="12.75">
      <c r="J15" s="30"/>
      <c r="K15" s="30"/>
      <c r="L15" s="30"/>
      <c r="M15" s="30"/>
    </row>
    <row r="16" spans="10:13" ht="12.75">
      <c r="J16" s="30"/>
      <c r="K16" s="30"/>
      <c r="L16" s="30"/>
      <c r="M16" s="30"/>
    </row>
    <row r="17" spans="10:13" ht="12.75">
      <c r="J17" s="30"/>
      <c r="K17" s="30"/>
      <c r="L17" s="30"/>
      <c r="M17" s="3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r:id="rId1"/>
  <headerFooter>
    <oddHeader>&amp;L&amp;"Times New Roman CE,bold"&amp;10 Fa- és műanyag szerkezet elhelyezése</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K7"/>
  <sheetViews>
    <sheetView view="pageBreakPreview" zoomScale="140" zoomScaleSheetLayoutView="140" zoomScalePageLayoutView="0" workbookViewId="0" topLeftCell="A1">
      <selection activeCell="C6" sqref="C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76.5">
      <c r="A2" s="8">
        <v>1</v>
      </c>
      <c r="B2" s="2" t="s">
        <v>223</v>
      </c>
      <c r="C2" s="2" t="s">
        <v>243</v>
      </c>
      <c r="D2" s="6">
        <v>13</v>
      </c>
      <c r="E2" s="1" t="s">
        <v>26</v>
      </c>
      <c r="F2" s="6">
        <v>0</v>
      </c>
      <c r="G2" s="6">
        <f>ROUND(D2*F2,0)</f>
        <v>0</v>
      </c>
      <c r="H2" s="6" t="s">
        <v>11</v>
      </c>
      <c r="K2" s="6"/>
    </row>
    <row r="3" spans="1:11" ht="76.5">
      <c r="A3" s="8">
        <v>2</v>
      </c>
      <c r="B3" s="2" t="s">
        <v>224</v>
      </c>
      <c r="C3" s="2" t="s">
        <v>244</v>
      </c>
      <c r="D3" s="6">
        <v>4</v>
      </c>
      <c r="E3" s="1" t="s">
        <v>26</v>
      </c>
      <c r="F3" s="6">
        <v>0</v>
      </c>
      <c r="G3" s="6">
        <f>ROUND(D3*F3,0)</f>
        <v>0</v>
      </c>
      <c r="H3" s="6" t="s">
        <v>11</v>
      </c>
      <c r="K3" s="6"/>
    </row>
    <row r="4" spans="1:11" ht="76.5">
      <c r="A4" s="8">
        <v>3</v>
      </c>
      <c r="B4" s="2" t="s">
        <v>225</v>
      </c>
      <c r="C4" s="2" t="s">
        <v>245</v>
      </c>
      <c r="D4" s="6">
        <v>10</v>
      </c>
      <c r="E4" s="1" t="s">
        <v>26</v>
      </c>
      <c r="F4" s="6">
        <v>0</v>
      </c>
      <c r="G4" s="6">
        <f>ROUND(D4*F4,0)</f>
        <v>0</v>
      </c>
      <c r="H4" s="6" t="s">
        <v>11</v>
      </c>
      <c r="K4" s="6"/>
    </row>
    <row r="5" spans="1:11" ht="76.5">
      <c r="A5" s="8">
        <v>4</v>
      </c>
      <c r="B5" s="2" t="s">
        <v>247</v>
      </c>
      <c r="C5" s="2" t="s">
        <v>246</v>
      </c>
      <c r="D5" s="6">
        <v>1</v>
      </c>
      <c r="E5" s="1" t="s">
        <v>26</v>
      </c>
      <c r="F5" s="6">
        <v>0</v>
      </c>
      <c r="G5" s="6">
        <f>ROUND(D5*F5,0)</f>
        <v>0</v>
      </c>
      <c r="H5" s="6" t="s">
        <v>11</v>
      </c>
      <c r="K5" s="6"/>
    </row>
    <row r="6" spans="1:11" ht="63.75">
      <c r="A6" s="8">
        <v>9</v>
      </c>
      <c r="B6" s="2" t="s">
        <v>248</v>
      </c>
      <c r="C6" s="2" t="s">
        <v>226</v>
      </c>
      <c r="D6" s="6">
        <v>78</v>
      </c>
      <c r="E6" s="1" t="s">
        <v>43</v>
      </c>
      <c r="F6" s="6">
        <v>0</v>
      </c>
      <c r="G6" s="6">
        <f>ROUND(D6*F6,0)</f>
        <v>0</v>
      </c>
      <c r="H6" s="6" t="s">
        <v>11</v>
      </c>
      <c r="K6" s="6"/>
    </row>
    <row r="7" spans="1:9" s="11" customFormat="1" ht="12.75">
      <c r="A7" s="7"/>
      <c r="B7" s="3"/>
      <c r="C7" s="3" t="s">
        <v>14</v>
      </c>
      <c r="D7" s="5"/>
      <c r="E7" s="3"/>
      <c r="F7" s="5"/>
      <c r="G7" s="5">
        <f>ROUND(SUM(G2:G6),0)</f>
        <v>0</v>
      </c>
      <c r="H7" s="5"/>
      <c r="I7"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Fém nyílászáró és épületlakatos-szerkezet elhelyezése</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K5"/>
  <sheetViews>
    <sheetView view="pageBreakPreview" zoomScale="150" zoomScaleSheetLayoutView="150" zoomScalePageLayoutView="0" workbookViewId="0" topLeftCell="A1">
      <selection activeCell="I83" sqref="I8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96" customHeight="1">
      <c r="A2" s="8">
        <v>1</v>
      </c>
      <c r="B2" s="2" t="s">
        <v>208</v>
      </c>
      <c r="C2" s="2" t="s">
        <v>207</v>
      </c>
      <c r="D2" s="6">
        <v>607</v>
      </c>
      <c r="E2" s="1" t="s">
        <v>10</v>
      </c>
      <c r="F2" s="6">
        <v>0</v>
      </c>
      <c r="G2" s="6">
        <f>ROUND(D2*F2,0)</f>
        <v>0</v>
      </c>
      <c r="H2" s="6" t="s">
        <v>11</v>
      </c>
      <c r="K2" s="6"/>
    </row>
    <row r="3" spans="1:11" ht="81.75" customHeight="1">
      <c r="A3" s="8">
        <v>2</v>
      </c>
      <c r="B3" s="2" t="s">
        <v>186</v>
      </c>
      <c r="C3" s="2" t="s">
        <v>89</v>
      </c>
      <c r="D3" s="6">
        <v>607</v>
      </c>
      <c r="E3" s="1" t="s">
        <v>10</v>
      </c>
      <c r="F3" s="6">
        <v>0</v>
      </c>
      <c r="G3" s="6">
        <f>ROUND(D3*F3,0)</f>
        <v>0</v>
      </c>
      <c r="H3" s="6" t="s">
        <v>11</v>
      </c>
      <c r="K3" s="6"/>
    </row>
    <row r="4" spans="1:11" ht="44.25" customHeight="1">
      <c r="A4" s="8">
        <v>3</v>
      </c>
      <c r="B4" s="2" t="s">
        <v>187</v>
      </c>
      <c r="C4" s="2" t="s">
        <v>90</v>
      </c>
      <c r="D4" s="6">
        <v>27</v>
      </c>
      <c r="E4" s="1" t="s">
        <v>10</v>
      </c>
      <c r="F4" s="6">
        <v>0</v>
      </c>
      <c r="G4" s="6">
        <f>ROUND(D4*F4,0)</f>
        <v>0</v>
      </c>
      <c r="H4" s="6" t="s">
        <v>11</v>
      </c>
      <c r="K4" s="6"/>
    </row>
    <row r="5" spans="1:9" s="11" customFormat="1" ht="12.75">
      <c r="A5" s="7"/>
      <c r="B5" s="3"/>
      <c r="C5" s="3" t="s">
        <v>14</v>
      </c>
      <c r="D5" s="5"/>
      <c r="E5" s="3"/>
      <c r="F5" s="5"/>
      <c r="G5" s="5">
        <f>ROUND(SUM(G2:G4),0)</f>
        <v>0</v>
      </c>
      <c r="H5" s="5"/>
      <c r="I5"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Felületképzés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K12"/>
  <sheetViews>
    <sheetView view="pageBreakPreview" zoomScaleSheetLayoutView="100" zoomScalePageLayoutView="0" workbookViewId="0" topLeftCell="A7">
      <selection activeCell="C10" sqref="C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102">
      <c r="A2" s="8">
        <v>1</v>
      </c>
      <c r="B2" s="2" t="s">
        <v>228</v>
      </c>
      <c r="C2" s="2" t="s">
        <v>227</v>
      </c>
      <c r="D2" s="6">
        <v>316</v>
      </c>
      <c r="E2" s="1" t="s">
        <v>10</v>
      </c>
      <c r="F2" s="6">
        <v>0</v>
      </c>
      <c r="G2" s="6">
        <f>ROUND(D2*F2,0)</f>
        <v>0</v>
      </c>
      <c r="H2" s="6" t="s">
        <v>11</v>
      </c>
      <c r="K2" s="6"/>
    </row>
    <row r="3" spans="1:11" ht="117" customHeight="1">
      <c r="A3" s="8">
        <v>2</v>
      </c>
      <c r="B3" s="2" t="s">
        <v>188</v>
      </c>
      <c r="C3" s="115" t="s">
        <v>92</v>
      </c>
      <c r="D3" s="6">
        <v>316</v>
      </c>
      <c r="E3" s="1" t="s">
        <v>10</v>
      </c>
      <c r="F3" s="6">
        <v>0</v>
      </c>
      <c r="G3" s="6">
        <f aca="true" t="shared" si="0" ref="G3:G11">ROUND(D3*F3,0)</f>
        <v>0</v>
      </c>
      <c r="H3" s="6" t="s">
        <v>11</v>
      </c>
      <c r="K3" s="6"/>
    </row>
    <row r="4" spans="2:11" ht="89.25">
      <c r="B4" s="2" t="s">
        <v>230</v>
      </c>
      <c r="C4" s="2" t="s">
        <v>229</v>
      </c>
      <c r="D4" s="6">
        <v>37</v>
      </c>
      <c r="E4" s="1" t="s">
        <v>10</v>
      </c>
      <c r="F4" s="6">
        <v>0</v>
      </c>
      <c r="G4" s="6">
        <f t="shared" si="0"/>
        <v>0</v>
      </c>
      <c r="H4" s="6" t="s">
        <v>11</v>
      </c>
      <c r="K4" s="6"/>
    </row>
    <row r="5" spans="1:11" ht="102">
      <c r="A5" s="37">
        <v>3</v>
      </c>
      <c r="B5" s="38" t="s">
        <v>232</v>
      </c>
      <c r="C5" s="38" t="s">
        <v>231</v>
      </c>
      <c r="D5" s="23">
        <v>300</v>
      </c>
      <c r="E5" s="30" t="s">
        <v>10</v>
      </c>
      <c r="F5" s="6">
        <v>0</v>
      </c>
      <c r="G5" s="23">
        <f t="shared" si="0"/>
        <v>0</v>
      </c>
      <c r="H5" s="23" t="s">
        <v>11</v>
      </c>
      <c r="K5" s="6"/>
    </row>
    <row r="6" spans="1:11" ht="93" customHeight="1">
      <c r="A6" s="8">
        <v>4</v>
      </c>
      <c r="B6" s="2" t="s">
        <v>189</v>
      </c>
      <c r="C6" s="115" t="s">
        <v>93</v>
      </c>
      <c r="D6" s="6">
        <v>220</v>
      </c>
      <c r="E6" s="1" t="s">
        <v>10</v>
      </c>
      <c r="F6" s="6">
        <v>0</v>
      </c>
      <c r="G6" s="6">
        <f t="shared" si="0"/>
        <v>0</v>
      </c>
      <c r="H6" s="6" t="s">
        <v>11</v>
      </c>
      <c r="K6" s="6"/>
    </row>
    <row r="7" spans="1:11" ht="127.5" customHeight="1">
      <c r="A7" s="37">
        <v>5</v>
      </c>
      <c r="B7" s="38" t="s">
        <v>234</v>
      </c>
      <c r="C7" s="115" t="s">
        <v>233</v>
      </c>
      <c r="D7" s="23">
        <v>265</v>
      </c>
      <c r="E7" s="30" t="s">
        <v>10</v>
      </c>
      <c r="F7" s="6">
        <v>0</v>
      </c>
      <c r="G7" s="23">
        <f t="shared" si="0"/>
        <v>0</v>
      </c>
      <c r="H7" s="23" t="s">
        <v>11</v>
      </c>
      <c r="K7" s="6"/>
    </row>
    <row r="8" spans="1:11" ht="130.5" customHeight="1">
      <c r="A8" s="37">
        <v>7</v>
      </c>
      <c r="B8" s="38" t="s">
        <v>236</v>
      </c>
      <c r="C8" s="115" t="s">
        <v>235</v>
      </c>
      <c r="D8" s="23">
        <v>35</v>
      </c>
      <c r="E8" s="30" t="s">
        <v>10</v>
      </c>
      <c r="F8" s="6">
        <v>0</v>
      </c>
      <c r="G8" s="23">
        <f t="shared" si="0"/>
        <v>0</v>
      </c>
      <c r="H8" s="23" t="s">
        <v>11</v>
      </c>
      <c r="K8" s="6"/>
    </row>
    <row r="9" spans="1:11" ht="89.25">
      <c r="A9" s="37"/>
      <c r="B9" s="38" t="s">
        <v>210</v>
      </c>
      <c r="C9" s="115" t="s">
        <v>209</v>
      </c>
      <c r="D9" s="23">
        <v>223</v>
      </c>
      <c r="E9" s="30" t="s">
        <v>10</v>
      </c>
      <c r="F9" s="6">
        <v>0</v>
      </c>
      <c r="G9" s="23">
        <f t="shared" si="0"/>
        <v>0</v>
      </c>
      <c r="H9" s="23" t="s">
        <v>11</v>
      </c>
      <c r="K9" s="6"/>
    </row>
    <row r="10" spans="1:11" ht="116.25" customHeight="1">
      <c r="A10" s="37"/>
      <c r="B10" s="38" t="s">
        <v>212</v>
      </c>
      <c r="C10" s="115" t="s">
        <v>211</v>
      </c>
      <c r="D10" s="23">
        <v>300</v>
      </c>
      <c r="E10" s="30" t="s">
        <v>10</v>
      </c>
      <c r="F10" s="6">
        <v>0</v>
      </c>
      <c r="G10" s="23">
        <f t="shared" si="0"/>
        <v>0</v>
      </c>
      <c r="H10" s="23" t="s">
        <v>11</v>
      </c>
      <c r="K10" s="6"/>
    </row>
    <row r="11" spans="1:11" ht="67.5" customHeight="1">
      <c r="A11" s="8">
        <v>8</v>
      </c>
      <c r="B11" s="2" t="s">
        <v>242</v>
      </c>
      <c r="C11" s="2" t="s">
        <v>241</v>
      </c>
      <c r="D11" s="6">
        <f>(D7+D8)*6</f>
        <v>1800</v>
      </c>
      <c r="E11" s="1" t="s">
        <v>26</v>
      </c>
      <c r="F11" s="6">
        <v>0</v>
      </c>
      <c r="G11" s="6">
        <f t="shared" si="0"/>
        <v>0</v>
      </c>
      <c r="H11" s="6" t="s">
        <v>11</v>
      </c>
      <c r="K11" s="6"/>
    </row>
    <row r="12" spans="1:9" s="11" customFormat="1" ht="12.75">
      <c r="A12" s="7"/>
      <c r="B12" s="3"/>
      <c r="C12" s="3" t="s">
        <v>14</v>
      </c>
      <c r="D12" s="5"/>
      <c r="E12" s="3"/>
      <c r="F12" s="5"/>
      <c r="G12" s="5">
        <f>ROUND(SUM(G2:G11),0)</f>
        <v>0</v>
      </c>
      <c r="H12" s="5"/>
      <c r="I12" s="10"/>
    </row>
  </sheetData>
  <sheetProtection/>
  <printOptions/>
  <pageMargins left="0.2362204724409449" right="0.2362204724409449" top="0.7086614173228347" bottom="0.7086614173228347" header="0.4330708661417323" footer="0.4330708661417323"/>
  <pageSetup firstPageNumber="1" useFirstPageNumber="1" fitToHeight="1" fitToWidth="1" horizontalDpi="600" verticalDpi="600" orientation="portrait" paperSize="9" scale="72" r:id="rId1"/>
  <headerFooter>
    <oddHeader>&amp;L&amp;"Times New Roman CE,bold"&amp;10 Szigetelés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K4"/>
  <sheetViews>
    <sheetView view="pageBreakPreview" zoomScale="160" zoomScaleSheetLayoutView="160" zoomScalePageLayoutView="0" workbookViewId="0" topLeftCell="A1">
      <selection activeCell="I83" sqref="I8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51">
      <c r="A2" s="8">
        <v>1</v>
      </c>
      <c r="B2" s="2" t="s">
        <v>190</v>
      </c>
      <c r="C2" s="2" t="s">
        <v>95</v>
      </c>
      <c r="D2" s="6">
        <v>53</v>
      </c>
      <c r="E2" s="1" t="s">
        <v>16</v>
      </c>
      <c r="F2" s="6">
        <v>0</v>
      </c>
      <c r="G2" s="6">
        <f>ROUND(D2*F2,0)</f>
        <v>0</v>
      </c>
      <c r="H2" s="6" t="s">
        <v>11</v>
      </c>
      <c r="K2" s="6"/>
    </row>
    <row r="3" spans="1:11" ht="51">
      <c r="A3" s="8">
        <v>2</v>
      </c>
      <c r="B3" s="2" t="s">
        <v>191</v>
      </c>
      <c r="C3" s="2" t="s">
        <v>96</v>
      </c>
      <c r="D3" s="6">
        <v>18</v>
      </c>
      <c r="E3" s="1" t="s">
        <v>16</v>
      </c>
      <c r="F3" s="6">
        <v>0</v>
      </c>
      <c r="G3" s="6">
        <f>ROUND(D3*F3,0)</f>
        <v>0</v>
      </c>
      <c r="H3" s="6" t="s">
        <v>11</v>
      </c>
      <c r="K3" s="6"/>
    </row>
    <row r="4" spans="1:9" s="11" customFormat="1" ht="12.75">
      <c r="A4" s="7"/>
      <c r="B4" s="3"/>
      <c r="C4" s="3" t="s">
        <v>14</v>
      </c>
      <c r="D4" s="5"/>
      <c r="E4" s="3"/>
      <c r="F4" s="5"/>
      <c r="G4" s="5">
        <f>ROUND(SUM(G2:G3),0)</f>
        <v>0</v>
      </c>
      <c r="H4" s="5"/>
      <c r="I4"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Útburkolatalap és makadámburkolat készítése</oddHeader>
  </headerFooter>
</worksheet>
</file>

<file path=xl/worksheets/sheet2.xml><?xml version="1.0" encoding="utf-8"?>
<worksheet xmlns="http://schemas.openxmlformats.org/spreadsheetml/2006/main" xmlns:r="http://schemas.openxmlformats.org/officeDocument/2006/relationships">
  <dimension ref="A1:F28"/>
  <sheetViews>
    <sheetView view="pageBreakPreview" zoomScale="120" zoomScaleSheetLayoutView="120" zoomScalePageLayoutView="0" workbookViewId="0" topLeftCell="A1">
      <selection activeCell="B27" sqref="B27:C27"/>
    </sheetView>
  </sheetViews>
  <sheetFormatPr defaultColWidth="9.140625" defaultRowHeight="15"/>
  <cols>
    <col min="1" max="1" width="46.140625" style="13" customWidth="1"/>
    <col min="2" max="4" width="7.28125" style="13" customWidth="1"/>
    <col min="5" max="5" width="9.140625" style="13" customWidth="1"/>
    <col min="6" max="8" width="13.140625" style="13" bestFit="1" customWidth="1"/>
    <col min="9" max="16384" width="9.140625" style="13" customWidth="1"/>
  </cols>
  <sheetData>
    <row r="1" spans="1:3" s="32" customFormat="1" ht="15.75" customHeight="1">
      <c r="A1" s="36" t="s">
        <v>0</v>
      </c>
      <c r="B1" s="127" t="s">
        <v>1</v>
      </c>
      <c r="C1" s="125"/>
    </row>
    <row r="2" spans="1:6" s="33" customFormat="1" ht="15.75">
      <c r="A2" s="33" t="s">
        <v>15</v>
      </c>
      <c r="B2" s="128">
        <f>'Zsaluzás és állványozás'!G5</f>
        <v>0</v>
      </c>
      <c r="C2" s="129"/>
      <c r="F2" s="34"/>
    </row>
    <row r="3" spans="1:6" s="33" customFormat="1" ht="15.75">
      <c r="A3" s="33" t="s">
        <v>21</v>
      </c>
      <c r="B3" s="121">
        <f>'Irtás, föld- és sziklamunka'!G7</f>
        <v>0</v>
      </c>
      <c r="C3" s="122"/>
      <c r="F3" s="34"/>
    </row>
    <row r="4" spans="1:6" s="33" customFormat="1" ht="15.75">
      <c r="A4" s="33" t="s">
        <v>22</v>
      </c>
      <c r="B4" s="121">
        <f>Síkalapozás!G4</f>
        <v>0</v>
      </c>
      <c r="C4" s="122"/>
      <c r="F4" s="34"/>
    </row>
    <row r="5" spans="1:6" s="33" customFormat="1" ht="15.75">
      <c r="A5" s="33" t="s">
        <v>25</v>
      </c>
      <c r="B5" s="121">
        <f>'Helyszíni beton és vasbeton mun'!G8</f>
        <v>0</v>
      </c>
      <c r="C5" s="122"/>
      <c r="F5" s="34"/>
    </row>
    <row r="6" spans="1:6" s="33" customFormat="1" ht="31.5">
      <c r="A6" s="33" t="s">
        <v>41</v>
      </c>
      <c r="B6" s="121">
        <f>'Előregyártott épületszerkezeti '!G12</f>
        <v>0</v>
      </c>
      <c r="C6" s="122"/>
      <c r="F6" s="34"/>
    </row>
    <row r="7" spans="1:6" s="33" customFormat="1" ht="15.75">
      <c r="A7" s="33" t="s">
        <v>44</v>
      </c>
      <c r="B7" s="121">
        <f>'Falazás és egyéb kőművesmunka'!G5</f>
        <v>0</v>
      </c>
      <c r="C7" s="122"/>
      <c r="F7" s="34"/>
    </row>
    <row r="8" spans="1:6" s="33" customFormat="1" ht="15.75">
      <c r="A8" s="33" t="s">
        <v>52</v>
      </c>
      <c r="B8" s="121">
        <f>Ácsmunka!G9</f>
        <v>0</v>
      </c>
      <c r="C8" s="122"/>
      <c r="F8" s="34"/>
    </row>
    <row r="9" spans="1:6" s="33" customFormat="1" ht="15.75">
      <c r="A9" s="33" t="s">
        <v>54</v>
      </c>
      <c r="B9" s="121">
        <f>'Vakolás és rabicolás'!G5</f>
        <v>0</v>
      </c>
      <c r="C9" s="122"/>
      <c r="F9" s="34"/>
    </row>
    <row r="10" spans="1:6" s="33" customFormat="1" ht="15.75">
      <c r="A10" s="33" t="s">
        <v>56</v>
      </c>
      <c r="B10" s="121">
        <f>Szárazépítés!G4</f>
        <v>0</v>
      </c>
      <c r="C10" s="122"/>
      <c r="F10" s="34"/>
    </row>
    <row r="11" spans="1:6" s="33" customFormat="1" ht="15.75">
      <c r="A11" s="33" t="s">
        <v>66</v>
      </c>
      <c r="B11" s="121">
        <f>Tetőfedés!G11</f>
        <v>0</v>
      </c>
      <c r="C11" s="122"/>
      <c r="F11" s="34"/>
    </row>
    <row r="12" spans="1:6" s="33" customFormat="1" ht="15.75">
      <c r="A12" s="33" t="s">
        <v>68</v>
      </c>
      <c r="B12" s="121">
        <f>'Aljzatkészítés, hideg- és meleg'!G9</f>
        <v>0</v>
      </c>
      <c r="C12" s="122"/>
      <c r="F12" s="34"/>
    </row>
    <row r="13" spans="1:6" s="33" customFormat="1" ht="15.75">
      <c r="A13" s="33" t="s">
        <v>78</v>
      </c>
      <c r="B13" s="121">
        <f>Bádogozás!G11</f>
        <v>0</v>
      </c>
      <c r="C13" s="122"/>
      <c r="F13" s="34"/>
    </row>
    <row r="14" spans="1:6" s="33" customFormat="1" ht="15.75">
      <c r="A14" s="33" t="s">
        <v>87</v>
      </c>
      <c r="B14" s="121">
        <f>'Fa- és műanyag szerkezet elhely'!G10</f>
        <v>0</v>
      </c>
      <c r="C14" s="122"/>
      <c r="F14" s="34"/>
    </row>
    <row r="15" spans="1:6" s="33" customFormat="1" ht="31.5">
      <c r="A15" s="33" t="s">
        <v>88</v>
      </c>
      <c r="B15" s="121">
        <f>'Fém nyílászáró és épületlakatos'!G7</f>
        <v>0</v>
      </c>
      <c r="C15" s="122"/>
      <c r="F15" s="34"/>
    </row>
    <row r="16" spans="1:6" s="33" customFormat="1" ht="15.75">
      <c r="A16" s="33" t="s">
        <v>91</v>
      </c>
      <c r="B16" s="121">
        <f>Felületképzés!G5</f>
        <v>0</v>
      </c>
      <c r="C16" s="122"/>
      <c r="F16" s="34"/>
    </row>
    <row r="17" spans="1:6" s="33" customFormat="1" ht="15.75">
      <c r="A17" s="33" t="s">
        <v>94</v>
      </c>
      <c r="B17" s="121">
        <f>Szigetelés!G12</f>
        <v>0</v>
      </c>
      <c r="C17" s="122"/>
      <c r="F17" s="34"/>
    </row>
    <row r="18" spans="1:6" s="33" customFormat="1" ht="15.75">
      <c r="A18" s="33" t="s">
        <v>97</v>
      </c>
      <c r="B18" s="121">
        <f>'Útburkolatalap és makadámburkol'!G4</f>
        <v>0</v>
      </c>
      <c r="C18" s="122"/>
      <c r="F18" s="34"/>
    </row>
    <row r="19" spans="1:6" s="33" customFormat="1" ht="15.75">
      <c r="A19" s="33" t="s">
        <v>100</v>
      </c>
      <c r="B19" s="121">
        <f>'Kőburkolat készítése'!G4</f>
        <v>0</v>
      </c>
      <c r="C19" s="122"/>
      <c r="F19" s="34"/>
    </row>
    <row r="20" spans="1:6" s="33" customFormat="1" ht="15.75">
      <c r="A20" s="33" t="s">
        <v>108</v>
      </c>
      <c r="B20" s="121">
        <f>'Megújuló energia'!G3</f>
        <v>0</v>
      </c>
      <c r="C20" s="122"/>
      <c r="F20" s="34"/>
    </row>
    <row r="21" spans="1:6" s="33" customFormat="1" ht="15.75">
      <c r="A21" s="33" t="s">
        <v>1159</v>
      </c>
      <c r="B21" s="121">
        <f>Erősáram!K122</f>
        <v>0</v>
      </c>
      <c r="C21" s="122"/>
      <c r="F21" s="34"/>
    </row>
    <row r="22" spans="1:6" s="33" customFormat="1" ht="15.75">
      <c r="A22" s="33" t="s">
        <v>399</v>
      </c>
      <c r="B22" s="121">
        <f>'Belső víz-csatorna'!I375</f>
        <v>0</v>
      </c>
      <c r="C22" s="122"/>
      <c r="F22" s="34"/>
    </row>
    <row r="23" spans="1:6" s="33" customFormat="1" ht="15.75">
      <c r="A23" s="33" t="s">
        <v>762</v>
      </c>
      <c r="B23" s="121">
        <f>'Központi fűtés'!I212</f>
        <v>0</v>
      </c>
      <c r="C23" s="122"/>
      <c r="F23" s="34"/>
    </row>
    <row r="24" spans="1:6" s="33" customFormat="1" ht="15.75">
      <c r="A24" s="33" t="s">
        <v>927</v>
      </c>
      <c r="B24" s="121">
        <f>'Belső gázellátás'!I112</f>
        <v>0</v>
      </c>
      <c r="C24" s="122"/>
      <c r="F24" s="34"/>
    </row>
    <row r="25" spans="1:6" s="33" customFormat="1" ht="15.75">
      <c r="A25" s="33" t="s">
        <v>989</v>
      </c>
      <c r="B25" s="121">
        <f>Szellőzés!I101</f>
        <v>0</v>
      </c>
      <c r="C25" s="122"/>
      <c r="F25" s="34"/>
    </row>
    <row r="26" spans="1:6" s="33" customFormat="1" ht="15.75">
      <c r="A26" s="33" t="s">
        <v>1089</v>
      </c>
      <c r="B26" s="121">
        <v>0</v>
      </c>
      <c r="C26" s="123"/>
      <c r="F26" s="34"/>
    </row>
    <row r="27" spans="1:6" s="33" customFormat="1" ht="15.75">
      <c r="A27" s="33" t="s">
        <v>1162</v>
      </c>
      <c r="B27" s="126"/>
      <c r="C27" s="126"/>
      <c r="F27" s="34"/>
    </row>
    <row r="28" spans="1:6" s="32" customFormat="1" ht="15.75">
      <c r="A28" s="14" t="s">
        <v>101</v>
      </c>
      <c r="B28" s="124">
        <f>ROUND(SUM(B2:C27),0)</f>
        <v>0</v>
      </c>
      <c r="C28" s="125"/>
      <c r="F28" s="35"/>
    </row>
    <row r="29" s="33" customFormat="1" ht="15.75"/>
  </sheetData>
  <sheetProtection/>
  <mergeCells count="28">
    <mergeCell ref="B1:C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4:C24"/>
    <mergeCell ref="B25:C25"/>
    <mergeCell ref="B26:C26"/>
    <mergeCell ref="B20:C20"/>
    <mergeCell ref="B19:C19"/>
    <mergeCell ref="B28:C28"/>
    <mergeCell ref="B21:C21"/>
    <mergeCell ref="B22:C22"/>
    <mergeCell ref="B23:C23"/>
    <mergeCell ref="B27:C27"/>
  </mergeCells>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4"/>
  <sheetViews>
    <sheetView view="pageBreakPreview" zoomScale="200" zoomScaleSheetLayoutView="200" zoomScalePageLayoutView="0" workbookViewId="0" topLeftCell="A1">
      <selection activeCell="C2" sqref="C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103.5">
      <c r="A2" s="8">
        <v>2</v>
      </c>
      <c r="B2" s="2" t="s">
        <v>192</v>
      </c>
      <c r="C2" s="115" t="s">
        <v>99</v>
      </c>
      <c r="D2" s="6">
        <v>285</v>
      </c>
      <c r="E2" s="1" t="s">
        <v>43</v>
      </c>
      <c r="F2" s="6">
        <v>0</v>
      </c>
      <c r="G2" s="6">
        <f>ROUND(D2*F2,0)</f>
        <v>0</v>
      </c>
      <c r="H2" s="6" t="s">
        <v>11</v>
      </c>
      <c r="K2" s="6"/>
    </row>
    <row r="3" spans="1:11" ht="38.25">
      <c r="A3" s="8">
        <v>3</v>
      </c>
      <c r="B3" s="2" t="s">
        <v>193</v>
      </c>
      <c r="C3" s="2" t="s">
        <v>98</v>
      </c>
      <c r="D3" s="6">
        <v>350</v>
      </c>
      <c r="E3" s="1" t="s">
        <v>10</v>
      </c>
      <c r="F3" s="6">
        <v>0</v>
      </c>
      <c r="G3" s="6">
        <f>ROUND(D3*F3,0)</f>
        <v>0</v>
      </c>
      <c r="H3" s="6" t="s">
        <v>11</v>
      </c>
      <c r="K3" s="6"/>
    </row>
    <row r="4" spans="1:9" s="11" customFormat="1" ht="12.75">
      <c r="A4" s="7"/>
      <c r="B4" s="3"/>
      <c r="C4" s="3" t="s">
        <v>14</v>
      </c>
      <c r="D4" s="5"/>
      <c r="E4" s="3"/>
      <c r="F4" s="5"/>
      <c r="G4" s="5">
        <f>ROUND(SUM(G2:G3),0)</f>
        <v>0</v>
      </c>
      <c r="H4" s="5"/>
      <c r="I4"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Kőburkolat készítése</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K3"/>
  <sheetViews>
    <sheetView view="pageBreakPreview" zoomScale="110" zoomScaleSheetLayoutView="110" zoomScalePageLayoutView="0" workbookViewId="0" topLeftCell="A1">
      <selection activeCell="C2" sqref="C2"/>
    </sheetView>
  </sheetViews>
  <sheetFormatPr defaultColWidth="9.140625" defaultRowHeight="15"/>
  <cols>
    <col min="1" max="1" width="4.28125" style="0" customWidth="1"/>
    <col min="2" max="2" width="9.28125" style="0" customWidth="1"/>
    <col min="3" max="3" width="36.7109375" style="0" customWidth="1"/>
    <col min="4" max="5" width="6.7109375" style="0" customWidth="1"/>
    <col min="6" max="7" width="11.7109375" style="0" customWidth="1"/>
    <col min="8" max="8" width="15.7109375" style="0" customWidth="1"/>
  </cols>
  <sheetData>
    <row r="1" spans="1:8" ht="15">
      <c r="A1" s="7" t="s">
        <v>2</v>
      </c>
      <c r="B1" s="3" t="s">
        <v>3</v>
      </c>
      <c r="C1" s="3" t="s">
        <v>4</v>
      </c>
      <c r="D1" s="5" t="s">
        <v>5</v>
      </c>
      <c r="E1" s="3" t="s">
        <v>6</v>
      </c>
      <c r="F1" s="5" t="s">
        <v>7</v>
      </c>
      <c r="G1" s="5" t="s">
        <v>8</v>
      </c>
      <c r="H1" s="5" t="s">
        <v>9</v>
      </c>
    </row>
    <row r="2" spans="1:11" ht="225" customHeight="1">
      <c r="A2" s="8">
        <v>1</v>
      </c>
      <c r="B2" s="2" t="s">
        <v>195</v>
      </c>
      <c r="C2" s="115" t="s">
        <v>194</v>
      </c>
      <c r="D2" s="6">
        <v>5</v>
      </c>
      <c r="E2" s="1" t="s">
        <v>26</v>
      </c>
      <c r="F2" s="6">
        <v>0</v>
      </c>
      <c r="G2" s="6">
        <f>ROUND(D2*F2,0)</f>
        <v>0</v>
      </c>
      <c r="H2" s="6" t="s">
        <v>11</v>
      </c>
      <c r="K2" s="6"/>
    </row>
    <row r="3" spans="1:8" ht="15">
      <c r="A3" s="7"/>
      <c r="B3" s="3"/>
      <c r="C3" s="3" t="s">
        <v>14</v>
      </c>
      <c r="D3" s="5"/>
      <c r="E3" s="3"/>
      <c r="F3" s="5"/>
      <c r="G3" s="5">
        <f>ROUND(SUM(G1:G2),0)</f>
        <v>0</v>
      </c>
      <c r="H3" s="5"/>
    </row>
  </sheetData>
  <sheetProtection/>
  <printOptions/>
  <pageMargins left="0.7" right="0.7" top="0.75" bottom="0.75" header="0.3" footer="0.3"/>
  <pageSetup fitToHeight="1" fitToWidth="1"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pageSetUpPr fitToPage="1"/>
  </sheetPr>
  <dimension ref="A1:K123"/>
  <sheetViews>
    <sheetView view="pageBreakPreview" zoomScaleSheetLayoutView="100" zoomScalePageLayoutView="0" workbookViewId="0" topLeftCell="A1">
      <pane xSplit="4" ySplit="8" topLeftCell="E90" activePane="bottomRight" state="frozen"/>
      <selection pane="topLeft" activeCell="I83" sqref="I83"/>
      <selection pane="topRight" activeCell="I83" sqref="I83"/>
      <selection pane="bottomLeft" activeCell="I83" sqref="I83"/>
      <selection pane="bottomRight" activeCell="C19" sqref="C19"/>
    </sheetView>
  </sheetViews>
  <sheetFormatPr defaultColWidth="8.8515625" defaultRowHeight="15"/>
  <cols>
    <col min="1" max="1" width="11.140625" style="48" customWidth="1"/>
    <col min="2" max="2" width="14.8515625" style="48" bestFit="1" customWidth="1"/>
    <col min="3" max="3" width="63.00390625" style="47" customWidth="1"/>
    <col min="4" max="4" width="8.8515625" style="47" customWidth="1"/>
    <col min="5" max="6" width="10.140625" style="47" customWidth="1"/>
    <col min="7" max="7" width="11.00390625" style="47" customWidth="1"/>
    <col min="8" max="11" width="15.00390625" style="57" customWidth="1"/>
    <col min="12" max="16384" width="8.8515625" style="47" customWidth="1"/>
  </cols>
  <sheetData>
    <row r="1" spans="1:11" s="40" customFormat="1" ht="11.25" customHeight="1">
      <c r="A1" s="134" t="s">
        <v>251</v>
      </c>
      <c r="B1" s="134"/>
      <c r="C1" s="134"/>
      <c r="D1" s="134"/>
      <c r="E1" s="134"/>
      <c r="F1" s="134"/>
      <c r="G1" s="134"/>
      <c r="H1" s="134"/>
      <c r="I1" s="134"/>
      <c r="J1" s="39"/>
      <c r="K1" s="39"/>
    </row>
    <row r="2" spans="1:11" s="40" customFormat="1" ht="11.25" customHeight="1">
      <c r="A2" s="135" t="s">
        <v>252</v>
      </c>
      <c r="B2" s="135"/>
      <c r="C2" s="41"/>
      <c r="D2" s="39"/>
      <c r="E2" s="39"/>
      <c r="F2" s="39"/>
      <c r="G2" s="39"/>
      <c r="H2" s="39"/>
      <c r="I2" s="39"/>
      <c r="J2" s="42"/>
      <c r="K2" s="42"/>
    </row>
    <row r="3" spans="1:11" s="40" customFormat="1" ht="11.25">
      <c r="A3" s="43"/>
      <c r="B3" s="43"/>
      <c r="C3" s="44"/>
      <c r="D3" s="42"/>
      <c r="E3" s="42"/>
      <c r="F3" s="42"/>
      <c r="G3" s="42"/>
      <c r="H3" s="42"/>
      <c r="I3" s="42"/>
      <c r="J3" s="42"/>
      <c r="K3" s="42"/>
    </row>
    <row r="4" spans="1:11" ht="11.25">
      <c r="A4" s="45"/>
      <c r="B4" s="45"/>
      <c r="C4" s="45" t="s">
        <v>253</v>
      </c>
      <c r="D4" s="42"/>
      <c r="E4" s="42"/>
      <c r="F4" s="42"/>
      <c r="G4" s="42"/>
      <c r="H4" s="46"/>
      <c r="I4" s="46"/>
      <c r="J4" s="46"/>
      <c r="K4" s="46"/>
    </row>
    <row r="5" spans="8:11" ht="12" thickBot="1">
      <c r="H5" s="49"/>
      <c r="I5" s="49"/>
      <c r="J5" s="49"/>
      <c r="K5" s="49"/>
    </row>
    <row r="6" spans="1:11" ht="12" thickBot="1">
      <c r="A6" s="136" t="s">
        <v>254</v>
      </c>
      <c r="B6" s="50"/>
      <c r="C6" s="137" t="s">
        <v>104</v>
      </c>
      <c r="D6" s="138" t="s">
        <v>255</v>
      </c>
      <c r="E6" s="139"/>
      <c r="F6" s="139"/>
      <c r="G6" s="140"/>
      <c r="H6" s="130" t="s">
        <v>256</v>
      </c>
      <c r="I6" s="130" t="s">
        <v>257</v>
      </c>
      <c r="J6" s="130" t="s">
        <v>258</v>
      </c>
      <c r="K6" s="130" t="s">
        <v>259</v>
      </c>
    </row>
    <row r="7" spans="1:11" ht="23.25" thickBot="1">
      <c r="A7" s="136"/>
      <c r="B7" s="50"/>
      <c r="C7" s="137"/>
      <c r="D7" s="138"/>
      <c r="E7" s="51" t="s">
        <v>260</v>
      </c>
      <c r="F7" s="51" t="s">
        <v>261</v>
      </c>
      <c r="G7" s="52" t="s">
        <v>262</v>
      </c>
      <c r="H7" s="131"/>
      <c r="I7" s="131"/>
      <c r="J7" s="131"/>
      <c r="K7" s="131"/>
    </row>
    <row r="8" spans="1:11" ht="11.25">
      <c r="A8" s="53"/>
      <c r="B8" s="53"/>
      <c r="C8" s="54"/>
      <c r="D8" s="54"/>
      <c r="E8" s="54"/>
      <c r="F8" s="54"/>
      <c r="G8" s="54"/>
      <c r="H8" s="55"/>
      <c r="I8" s="55"/>
      <c r="J8" s="55"/>
      <c r="K8" s="55"/>
    </row>
    <row r="9" spans="1:2" ht="11.25">
      <c r="A9" s="56"/>
      <c r="B9" s="56"/>
    </row>
    <row r="10" spans="1:11" s="54" customFormat="1" ht="11.25">
      <c r="A10" s="58" t="s">
        <v>263</v>
      </c>
      <c r="B10" s="58"/>
      <c r="C10" s="58"/>
      <c r="D10" s="58"/>
      <c r="E10" s="59"/>
      <c r="F10" s="59"/>
      <c r="G10" s="59"/>
      <c r="H10" s="60"/>
      <c r="I10" s="60"/>
      <c r="J10" s="60"/>
      <c r="K10" s="60"/>
    </row>
    <row r="11" spans="1:11" s="54" customFormat="1" ht="11.25">
      <c r="A11" s="58"/>
      <c r="B11" s="58"/>
      <c r="C11" s="58"/>
      <c r="D11" s="58"/>
      <c r="E11" s="59"/>
      <c r="F11" s="59"/>
      <c r="G11" s="59"/>
      <c r="H11" s="60"/>
      <c r="I11" s="60"/>
      <c r="J11" s="60"/>
      <c r="K11" s="60"/>
    </row>
    <row r="12" spans="1:11" s="54" customFormat="1" ht="11.25">
      <c r="A12" s="61" t="s">
        <v>264</v>
      </c>
      <c r="B12" s="61"/>
      <c r="C12" s="62"/>
      <c r="D12" s="63"/>
      <c r="E12" s="64"/>
      <c r="F12" s="64"/>
      <c r="G12" s="64"/>
      <c r="H12" s="65"/>
      <c r="I12" s="65"/>
      <c r="J12" s="65"/>
      <c r="K12" s="65"/>
    </row>
    <row r="13" spans="1:11" s="54" customFormat="1" ht="11.25">
      <c r="A13" s="66"/>
      <c r="B13" s="66"/>
      <c r="C13" s="62"/>
      <c r="D13" s="63"/>
      <c r="E13" s="64"/>
      <c r="F13" s="64"/>
      <c r="G13" s="64"/>
      <c r="H13" s="65"/>
      <c r="I13" s="65"/>
      <c r="J13" s="65"/>
      <c r="K13" s="65"/>
    </row>
    <row r="14" spans="1:11" s="54" customFormat="1" ht="22.5">
      <c r="A14" s="66" t="s">
        <v>265</v>
      </c>
      <c r="B14" s="66"/>
      <c r="C14" s="67" t="s">
        <v>266</v>
      </c>
      <c r="D14" s="63" t="s">
        <v>43</v>
      </c>
      <c r="E14" s="64">
        <v>650</v>
      </c>
      <c r="F14" s="64">
        <v>0</v>
      </c>
      <c r="G14" s="68">
        <f aca="true" t="shared" si="0" ref="G14:G20">SUM(E14:F14)</f>
        <v>650</v>
      </c>
      <c r="H14" s="69">
        <v>0</v>
      </c>
      <c r="I14" s="69">
        <v>0</v>
      </c>
      <c r="J14" s="65">
        <f aca="true" t="shared" si="1" ref="J14:J20">H14*G14</f>
        <v>0</v>
      </c>
      <c r="K14" s="65">
        <f aca="true" t="shared" si="2" ref="K14:K20">I14*G14</f>
        <v>0</v>
      </c>
    </row>
    <row r="15" spans="1:11" s="54" customFormat="1" ht="22.5">
      <c r="A15" s="66" t="s">
        <v>267</v>
      </c>
      <c r="B15" s="66"/>
      <c r="C15" s="67" t="s">
        <v>268</v>
      </c>
      <c r="D15" s="63" t="s">
        <v>43</v>
      </c>
      <c r="E15" s="64">
        <v>350</v>
      </c>
      <c r="F15" s="64">
        <v>0</v>
      </c>
      <c r="G15" s="68">
        <f t="shared" si="0"/>
        <v>350</v>
      </c>
      <c r="H15" s="69">
        <v>0</v>
      </c>
      <c r="I15" s="69">
        <v>0</v>
      </c>
      <c r="J15" s="65">
        <f t="shared" si="1"/>
        <v>0</v>
      </c>
      <c r="K15" s="65">
        <f t="shared" si="2"/>
        <v>0</v>
      </c>
    </row>
    <row r="16" spans="1:11" s="70" customFormat="1" ht="22.5">
      <c r="A16" s="66" t="s">
        <v>269</v>
      </c>
      <c r="B16" s="66"/>
      <c r="C16" s="67" t="s">
        <v>270</v>
      </c>
      <c r="D16" s="63" t="s">
        <v>43</v>
      </c>
      <c r="E16" s="64">
        <v>150</v>
      </c>
      <c r="F16" s="64">
        <v>0</v>
      </c>
      <c r="G16" s="68">
        <f t="shared" si="0"/>
        <v>150</v>
      </c>
      <c r="H16" s="69">
        <v>0</v>
      </c>
      <c r="I16" s="69">
        <v>0</v>
      </c>
      <c r="J16" s="65">
        <f t="shared" si="1"/>
        <v>0</v>
      </c>
      <c r="K16" s="65">
        <f t="shared" si="2"/>
        <v>0</v>
      </c>
    </row>
    <row r="17" spans="1:11" s="70" customFormat="1" ht="11.25">
      <c r="A17" s="66" t="s">
        <v>271</v>
      </c>
      <c r="B17" s="66"/>
      <c r="C17" s="71"/>
      <c r="D17" s="63" t="s">
        <v>26</v>
      </c>
      <c r="E17" s="64">
        <v>3</v>
      </c>
      <c r="F17" s="64">
        <v>0</v>
      </c>
      <c r="G17" s="68">
        <f t="shared" si="0"/>
        <v>3</v>
      </c>
      <c r="H17" s="69">
        <v>0</v>
      </c>
      <c r="I17" s="69">
        <v>0</v>
      </c>
      <c r="J17" s="65">
        <f t="shared" si="1"/>
        <v>0</v>
      </c>
      <c r="K17" s="65">
        <f t="shared" si="2"/>
        <v>0</v>
      </c>
    </row>
    <row r="18" spans="1:11" s="70" customFormat="1" ht="11.25">
      <c r="A18" s="66" t="s">
        <v>272</v>
      </c>
      <c r="B18" s="66"/>
      <c r="C18" s="71"/>
      <c r="D18" s="63" t="s">
        <v>26</v>
      </c>
      <c r="E18" s="64">
        <v>3</v>
      </c>
      <c r="F18" s="64">
        <v>0</v>
      </c>
      <c r="G18" s="68">
        <f t="shared" si="0"/>
        <v>3</v>
      </c>
      <c r="H18" s="69">
        <v>0</v>
      </c>
      <c r="I18" s="69">
        <v>0</v>
      </c>
      <c r="J18" s="65">
        <f t="shared" si="1"/>
        <v>0</v>
      </c>
      <c r="K18" s="65">
        <f t="shared" si="2"/>
        <v>0</v>
      </c>
    </row>
    <row r="19" spans="1:11" s="70" customFormat="1" ht="11.25">
      <c r="A19" s="66" t="s">
        <v>273</v>
      </c>
      <c r="B19" s="66"/>
      <c r="C19" s="71"/>
      <c r="D19" s="63" t="s">
        <v>26</v>
      </c>
      <c r="E19" s="64">
        <v>0</v>
      </c>
      <c r="F19" s="64">
        <v>0</v>
      </c>
      <c r="G19" s="68">
        <f t="shared" si="0"/>
        <v>0</v>
      </c>
      <c r="H19" s="69">
        <v>0</v>
      </c>
      <c r="I19" s="69">
        <v>0</v>
      </c>
      <c r="J19" s="65">
        <f t="shared" si="1"/>
        <v>0</v>
      </c>
      <c r="K19" s="65">
        <f t="shared" si="2"/>
        <v>0</v>
      </c>
    </row>
    <row r="20" spans="1:11" s="54" customFormat="1" ht="11.25">
      <c r="A20" s="66" t="s">
        <v>274</v>
      </c>
      <c r="B20" s="66"/>
      <c r="C20" s="71"/>
      <c r="D20" s="63" t="s">
        <v>43</v>
      </c>
      <c r="E20" s="64">
        <v>6</v>
      </c>
      <c r="F20" s="64">
        <v>0</v>
      </c>
      <c r="G20" s="68">
        <f t="shared" si="0"/>
        <v>6</v>
      </c>
      <c r="H20" s="69">
        <v>0</v>
      </c>
      <c r="I20" s="69">
        <v>0</v>
      </c>
      <c r="J20" s="65">
        <f t="shared" si="1"/>
        <v>0</v>
      </c>
      <c r="K20" s="65">
        <f t="shared" si="2"/>
        <v>0</v>
      </c>
    </row>
    <row r="21" spans="1:11" s="70" customFormat="1" ht="11.25">
      <c r="A21" s="66"/>
      <c r="B21" s="66"/>
      <c r="C21" s="67"/>
      <c r="D21" s="63"/>
      <c r="E21" s="64"/>
      <c r="F21" s="64"/>
      <c r="G21" s="68"/>
      <c r="H21" s="69"/>
      <c r="I21" s="69"/>
      <c r="J21" s="65"/>
      <c r="K21" s="65"/>
    </row>
    <row r="22" spans="1:11" s="54" customFormat="1" ht="11.25">
      <c r="A22" s="66"/>
      <c r="B22" s="66"/>
      <c r="C22" s="67"/>
      <c r="D22" s="63"/>
      <c r="E22" s="64"/>
      <c r="F22" s="64"/>
      <c r="G22" s="68"/>
      <c r="H22" s="69"/>
      <c r="I22" s="69"/>
      <c r="J22" s="65"/>
      <c r="K22" s="65"/>
    </row>
    <row r="23" spans="1:11" s="54" customFormat="1" ht="11.25">
      <c r="A23" s="72" t="s">
        <v>275</v>
      </c>
      <c r="B23" s="73"/>
      <c r="C23" s="74"/>
      <c r="D23" s="75"/>
      <c r="E23" s="76"/>
      <c r="F23" s="76"/>
      <c r="G23" s="77"/>
      <c r="H23" s="78"/>
      <c r="I23" s="78"/>
      <c r="J23" s="79">
        <f>SUM(J14:J22)</f>
        <v>0</v>
      </c>
      <c r="K23" s="79">
        <f>SUM(K14:K22)</f>
        <v>0</v>
      </c>
    </row>
    <row r="24" spans="1:11" s="54" customFormat="1" ht="11.25">
      <c r="A24" s="80"/>
      <c r="B24" s="80"/>
      <c r="C24" s="81"/>
      <c r="D24" s="81"/>
      <c r="E24" s="82"/>
      <c r="F24" s="82"/>
      <c r="G24" s="68"/>
      <c r="H24" s="69"/>
      <c r="I24" s="69"/>
      <c r="J24" s="65"/>
      <c r="K24" s="65"/>
    </row>
    <row r="25" spans="1:11" s="54" customFormat="1" ht="11.25">
      <c r="A25" s="83" t="s">
        <v>276</v>
      </c>
      <c r="B25" s="84"/>
      <c r="C25" s="85"/>
      <c r="D25" s="85"/>
      <c r="E25" s="85"/>
      <c r="F25" s="85"/>
      <c r="G25" s="68"/>
      <c r="H25" s="69"/>
      <c r="I25" s="69"/>
      <c r="J25" s="65"/>
      <c r="K25" s="65"/>
    </row>
    <row r="26" spans="1:11" s="54" customFormat="1" ht="11.25">
      <c r="A26" s="86" t="s">
        <v>277</v>
      </c>
      <c r="B26" s="87"/>
      <c r="C26" s="87"/>
      <c r="D26" s="87"/>
      <c r="E26" s="87"/>
      <c r="F26" s="87"/>
      <c r="G26" s="68"/>
      <c r="H26" s="69"/>
      <c r="I26" s="69"/>
      <c r="J26" s="65"/>
      <c r="K26" s="65"/>
    </row>
    <row r="27" spans="1:11" s="54" customFormat="1" ht="11.25">
      <c r="A27" s="88"/>
      <c r="B27" s="88"/>
      <c r="C27" s="89"/>
      <c r="D27" s="89"/>
      <c r="E27" s="90"/>
      <c r="F27" s="90"/>
      <c r="G27" s="68"/>
      <c r="H27" s="69"/>
      <c r="I27" s="69"/>
      <c r="J27" s="65"/>
      <c r="K27" s="65"/>
    </row>
    <row r="28" spans="1:11" s="70" customFormat="1" ht="11.25">
      <c r="A28" s="88"/>
      <c r="B28" s="88"/>
      <c r="C28" s="67"/>
      <c r="D28" s="63"/>
      <c r="E28" s="64"/>
      <c r="F28" s="64"/>
      <c r="G28" s="68"/>
      <c r="H28" s="69"/>
      <c r="I28" s="69"/>
      <c r="J28" s="65"/>
      <c r="K28" s="65"/>
    </row>
    <row r="29" spans="1:11" s="70" customFormat="1" ht="11.25">
      <c r="A29" s="66"/>
      <c r="B29" s="66"/>
      <c r="C29" s="67"/>
      <c r="D29" s="63"/>
      <c r="E29" s="64"/>
      <c r="F29" s="64"/>
      <c r="G29" s="68"/>
      <c r="H29" s="69"/>
      <c r="I29" s="69"/>
      <c r="J29" s="65"/>
      <c r="K29" s="65"/>
    </row>
    <row r="30" spans="1:11" s="54" customFormat="1" ht="22.5">
      <c r="A30" s="66"/>
      <c r="B30" s="66"/>
      <c r="C30" s="67" t="s">
        <v>278</v>
      </c>
      <c r="D30" s="63"/>
      <c r="E30" s="64"/>
      <c r="F30" s="64"/>
      <c r="G30" s="68">
        <f>SUM(E30:E30)</f>
        <v>0</v>
      </c>
      <c r="H30" s="69">
        <v>0</v>
      </c>
      <c r="I30" s="69">
        <v>0</v>
      </c>
      <c r="J30" s="65">
        <f aca="true" t="shared" si="3" ref="J30:J41">H30*G30</f>
        <v>0</v>
      </c>
      <c r="K30" s="65">
        <f aca="true" t="shared" si="4" ref="K30:K41">I30*G30</f>
        <v>0</v>
      </c>
    </row>
    <row r="31" spans="1:11" s="70" customFormat="1" ht="11.25">
      <c r="A31" s="66" t="s">
        <v>279</v>
      </c>
      <c r="B31" s="66" t="s">
        <v>280</v>
      </c>
      <c r="C31" s="67" t="s">
        <v>281</v>
      </c>
      <c r="D31" s="63" t="s">
        <v>43</v>
      </c>
      <c r="E31" s="64">
        <v>0</v>
      </c>
      <c r="F31" s="64">
        <v>50</v>
      </c>
      <c r="G31" s="68">
        <f>SUM(E31:F31)</f>
        <v>50</v>
      </c>
      <c r="H31" s="69">
        <v>0</v>
      </c>
      <c r="I31" s="69">
        <v>0</v>
      </c>
      <c r="J31" s="65">
        <f>H31*G31</f>
        <v>0</v>
      </c>
      <c r="K31" s="65">
        <f>I31*G31</f>
        <v>0</v>
      </c>
    </row>
    <row r="32" spans="1:11" s="54" customFormat="1" ht="22.5">
      <c r="A32" s="66"/>
      <c r="B32" s="66"/>
      <c r="C32" s="67" t="s">
        <v>282</v>
      </c>
      <c r="D32" s="63"/>
      <c r="E32" s="64"/>
      <c r="F32" s="64">
        <v>0</v>
      </c>
      <c r="G32" s="68"/>
      <c r="H32" s="69"/>
      <c r="I32" s="69"/>
      <c r="J32" s="65"/>
      <c r="K32" s="65"/>
    </row>
    <row r="33" spans="1:11" s="54" customFormat="1" ht="11.25">
      <c r="A33" s="66" t="s">
        <v>283</v>
      </c>
      <c r="B33" s="66"/>
      <c r="C33" s="67" t="s">
        <v>284</v>
      </c>
      <c r="D33" s="63" t="s">
        <v>43</v>
      </c>
      <c r="E33" s="64">
        <v>200</v>
      </c>
      <c r="F33" s="64">
        <v>100</v>
      </c>
      <c r="G33" s="68">
        <f aca="true" t="shared" si="5" ref="G33:G38">SUM(E33:F33)</f>
        <v>300</v>
      </c>
      <c r="H33" s="69">
        <v>0</v>
      </c>
      <c r="I33" s="69">
        <v>0</v>
      </c>
      <c r="J33" s="65">
        <f t="shared" si="3"/>
        <v>0</v>
      </c>
      <c r="K33" s="65">
        <f t="shared" si="4"/>
        <v>0</v>
      </c>
    </row>
    <row r="34" spans="1:11" s="54" customFormat="1" ht="11.25">
      <c r="A34" s="66" t="s">
        <v>285</v>
      </c>
      <c r="B34" s="66"/>
      <c r="C34" s="67" t="s">
        <v>286</v>
      </c>
      <c r="D34" s="63" t="s">
        <v>43</v>
      </c>
      <c r="E34" s="64">
        <v>200</v>
      </c>
      <c r="F34" s="64">
        <v>0</v>
      </c>
      <c r="G34" s="68">
        <f t="shared" si="5"/>
        <v>200</v>
      </c>
      <c r="H34" s="69">
        <v>0</v>
      </c>
      <c r="I34" s="69">
        <v>0</v>
      </c>
      <c r="J34" s="65">
        <f t="shared" si="3"/>
        <v>0</v>
      </c>
      <c r="K34" s="65">
        <f t="shared" si="4"/>
        <v>0</v>
      </c>
    </row>
    <row r="35" spans="1:11" s="54" customFormat="1" ht="11.25">
      <c r="A35" s="66" t="s">
        <v>287</v>
      </c>
      <c r="B35" s="66"/>
      <c r="C35" s="67" t="s">
        <v>288</v>
      </c>
      <c r="D35" s="63" t="s">
        <v>43</v>
      </c>
      <c r="E35" s="64">
        <v>200</v>
      </c>
      <c r="F35" s="64">
        <v>0</v>
      </c>
      <c r="G35" s="68">
        <f t="shared" si="5"/>
        <v>200</v>
      </c>
      <c r="H35" s="69">
        <v>0</v>
      </c>
      <c r="I35" s="69">
        <v>0</v>
      </c>
      <c r="J35" s="65">
        <f>H35*G35</f>
        <v>0</v>
      </c>
      <c r="K35" s="65">
        <f>I35*G35</f>
        <v>0</v>
      </c>
    </row>
    <row r="36" spans="1:11" s="54" customFormat="1" ht="11.25">
      <c r="A36" s="66" t="s">
        <v>289</v>
      </c>
      <c r="B36" s="66"/>
      <c r="C36" s="67" t="s">
        <v>290</v>
      </c>
      <c r="D36" s="63" t="s">
        <v>43</v>
      </c>
      <c r="E36" s="64">
        <v>200</v>
      </c>
      <c r="F36" s="64">
        <v>0</v>
      </c>
      <c r="G36" s="68">
        <f t="shared" si="5"/>
        <v>200</v>
      </c>
      <c r="H36" s="69">
        <v>0</v>
      </c>
      <c r="I36" s="69">
        <v>0</v>
      </c>
      <c r="J36" s="65">
        <f t="shared" si="3"/>
        <v>0</v>
      </c>
      <c r="K36" s="65">
        <f t="shared" si="4"/>
        <v>0</v>
      </c>
    </row>
    <row r="37" spans="1:11" s="70" customFormat="1" ht="11.25">
      <c r="A37" s="66" t="s">
        <v>291</v>
      </c>
      <c r="B37" s="66"/>
      <c r="C37" s="67" t="s">
        <v>292</v>
      </c>
      <c r="D37" s="63" t="s">
        <v>43</v>
      </c>
      <c r="E37" s="64">
        <v>3500</v>
      </c>
      <c r="F37" s="64">
        <v>0</v>
      </c>
      <c r="G37" s="68">
        <f t="shared" si="5"/>
        <v>3500</v>
      </c>
      <c r="H37" s="69">
        <v>0</v>
      </c>
      <c r="I37" s="69">
        <v>0</v>
      </c>
      <c r="J37" s="65">
        <f>H37*G37</f>
        <v>0</v>
      </c>
      <c r="K37" s="65">
        <f>I37*G37</f>
        <v>0</v>
      </c>
    </row>
    <row r="38" spans="1:11" s="70" customFormat="1" ht="11.25">
      <c r="A38" s="66" t="s">
        <v>293</v>
      </c>
      <c r="B38" s="66"/>
      <c r="C38" s="67" t="s">
        <v>294</v>
      </c>
      <c r="D38" s="63" t="s">
        <v>43</v>
      </c>
      <c r="E38" s="64">
        <v>2000</v>
      </c>
      <c r="F38" s="64">
        <v>0</v>
      </c>
      <c r="G38" s="68">
        <f t="shared" si="5"/>
        <v>2000</v>
      </c>
      <c r="H38" s="69">
        <v>0</v>
      </c>
      <c r="I38" s="69">
        <v>0</v>
      </c>
      <c r="J38" s="65">
        <f>H38*G38</f>
        <v>0</v>
      </c>
      <c r="K38" s="65">
        <f>I38*G38</f>
        <v>0</v>
      </c>
    </row>
    <row r="39" spans="1:11" s="70" customFormat="1" ht="11.25">
      <c r="A39" s="66"/>
      <c r="B39" s="66"/>
      <c r="C39" s="67"/>
      <c r="D39" s="63"/>
      <c r="E39" s="64"/>
      <c r="F39" s="64"/>
      <c r="G39" s="68"/>
      <c r="H39" s="69"/>
      <c r="I39" s="69"/>
      <c r="J39" s="65"/>
      <c r="K39" s="65"/>
    </row>
    <row r="40" spans="1:11" s="70" customFormat="1" ht="11.25">
      <c r="A40" s="66" t="s">
        <v>295</v>
      </c>
      <c r="B40" s="66"/>
      <c r="C40" s="67" t="s">
        <v>296</v>
      </c>
      <c r="D40" s="63" t="s">
        <v>43</v>
      </c>
      <c r="E40" s="64">
        <v>100</v>
      </c>
      <c r="F40" s="64">
        <v>0</v>
      </c>
      <c r="G40" s="68">
        <f>SUM(E40:F40)</f>
        <v>100</v>
      </c>
      <c r="H40" s="69">
        <v>0</v>
      </c>
      <c r="I40" s="69">
        <v>0</v>
      </c>
      <c r="J40" s="65">
        <f t="shared" si="3"/>
        <v>0</v>
      </c>
      <c r="K40" s="65">
        <f t="shared" si="4"/>
        <v>0</v>
      </c>
    </row>
    <row r="41" spans="1:11" s="70" customFormat="1" ht="11.25">
      <c r="A41" s="66"/>
      <c r="B41" s="66"/>
      <c r="C41" s="67"/>
      <c r="D41" s="63"/>
      <c r="E41" s="64"/>
      <c r="F41" s="64"/>
      <c r="G41" s="68">
        <f>SUM(E41:E41)</f>
        <v>0</v>
      </c>
      <c r="H41" s="69">
        <v>0</v>
      </c>
      <c r="I41" s="69">
        <v>0</v>
      </c>
      <c r="J41" s="65">
        <f t="shared" si="3"/>
        <v>0</v>
      </c>
      <c r="K41" s="65">
        <f t="shared" si="4"/>
        <v>0</v>
      </c>
    </row>
    <row r="42" spans="1:11" s="54" customFormat="1" ht="11.25">
      <c r="A42" s="91"/>
      <c r="B42" s="91"/>
      <c r="C42" s="67"/>
      <c r="D42" s="63"/>
      <c r="E42" s="64"/>
      <c r="F42" s="64"/>
      <c r="G42" s="68"/>
      <c r="H42" s="69"/>
      <c r="I42" s="69"/>
      <c r="J42" s="65"/>
      <c r="K42" s="65"/>
    </row>
    <row r="43" spans="1:11" s="54" customFormat="1" ht="11.25">
      <c r="A43" s="72" t="s">
        <v>297</v>
      </c>
      <c r="B43" s="73"/>
      <c r="C43" s="73"/>
      <c r="D43" s="92"/>
      <c r="E43" s="76"/>
      <c r="F43" s="76"/>
      <c r="G43" s="77"/>
      <c r="H43" s="78"/>
      <c r="I43" s="78"/>
      <c r="J43" s="79">
        <f>SUM(J29:J42)</f>
        <v>0</v>
      </c>
      <c r="K43" s="79">
        <f>SUM(K30:K42)</f>
        <v>0</v>
      </c>
    </row>
    <row r="44" spans="1:11" ht="11.25">
      <c r="A44" s="53"/>
      <c r="B44" s="53"/>
      <c r="C44" s="54"/>
      <c r="D44" s="54"/>
      <c r="E44" s="54"/>
      <c r="F44" s="54"/>
      <c r="G44" s="54"/>
      <c r="H44" s="55"/>
      <c r="I44" s="55"/>
      <c r="J44" s="55"/>
      <c r="K44" s="55"/>
    </row>
    <row r="45" spans="1:11" s="54" customFormat="1" ht="11.25">
      <c r="A45" s="83" t="s">
        <v>298</v>
      </c>
      <c r="B45" s="84"/>
      <c r="C45" s="85"/>
      <c r="D45" s="85"/>
      <c r="E45" s="85"/>
      <c r="F45" s="85"/>
      <c r="G45" s="68"/>
      <c r="H45" s="69"/>
      <c r="I45" s="69"/>
      <c r="J45" s="65"/>
      <c r="K45" s="65"/>
    </row>
    <row r="46" spans="1:11" s="54" customFormat="1" ht="11.25">
      <c r="A46" s="66"/>
      <c r="B46" s="66"/>
      <c r="D46" s="63"/>
      <c r="E46" s="64"/>
      <c r="F46" s="64"/>
      <c r="G46" s="68"/>
      <c r="H46" s="69"/>
      <c r="I46" s="69"/>
      <c r="J46" s="65"/>
      <c r="K46" s="65"/>
    </row>
    <row r="47" spans="1:11" s="70" customFormat="1" ht="22.5">
      <c r="A47" s="66" t="s">
        <v>299</v>
      </c>
      <c r="B47" s="66"/>
      <c r="C47" s="67" t="s">
        <v>300</v>
      </c>
      <c r="D47" s="63" t="s">
        <v>26</v>
      </c>
      <c r="E47" s="64">
        <v>0</v>
      </c>
      <c r="F47" s="64">
        <v>2</v>
      </c>
      <c r="G47" s="68">
        <f aca="true" t="shared" si="6" ref="G47:G63">SUM(E47:F47)</f>
        <v>2</v>
      </c>
      <c r="H47" s="69">
        <v>0</v>
      </c>
      <c r="I47" s="69">
        <v>0</v>
      </c>
      <c r="J47" s="65">
        <f aca="true" t="shared" si="7" ref="J47:J59">H47*G47</f>
        <v>0</v>
      </c>
      <c r="K47" s="65">
        <f aca="true" t="shared" si="8" ref="K47:K59">I47*G47</f>
        <v>0</v>
      </c>
    </row>
    <row r="48" spans="1:11" s="54" customFormat="1" ht="33.75">
      <c r="A48" s="66" t="s">
        <v>301</v>
      </c>
      <c r="B48" s="66"/>
      <c r="C48" s="67" t="s">
        <v>302</v>
      </c>
      <c r="D48" s="63" t="s">
        <v>26</v>
      </c>
      <c r="E48" s="64">
        <v>0</v>
      </c>
      <c r="F48" s="64">
        <v>0</v>
      </c>
      <c r="G48" s="68">
        <f t="shared" si="6"/>
        <v>0</v>
      </c>
      <c r="H48" s="69">
        <v>0</v>
      </c>
      <c r="I48" s="69">
        <v>0</v>
      </c>
      <c r="J48" s="65">
        <f t="shared" si="7"/>
        <v>0</v>
      </c>
      <c r="K48" s="65">
        <f t="shared" si="8"/>
        <v>0</v>
      </c>
    </row>
    <row r="49" spans="1:11" s="70" customFormat="1" ht="11.25">
      <c r="A49" s="66" t="s">
        <v>303</v>
      </c>
      <c r="B49" s="66"/>
      <c r="C49" s="67" t="s">
        <v>304</v>
      </c>
      <c r="D49" s="63" t="s">
        <v>26</v>
      </c>
      <c r="E49" s="64">
        <v>0</v>
      </c>
      <c r="F49" s="64">
        <v>0</v>
      </c>
      <c r="G49" s="68">
        <f t="shared" si="6"/>
        <v>0</v>
      </c>
      <c r="H49" s="69">
        <v>0</v>
      </c>
      <c r="I49" s="69">
        <v>0</v>
      </c>
      <c r="J49" s="65">
        <f t="shared" si="7"/>
        <v>0</v>
      </c>
      <c r="K49" s="65">
        <f t="shared" si="8"/>
        <v>0</v>
      </c>
    </row>
    <row r="50" spans="1:11" s="70" customFormat="1" ht="22.5">
      <c r="A50" s="66" t="s">
        <v>305</v>
      </c>
      <c r="B50" s="66"/>
      <c r="C50" s="67" t="s">
        <v>306</v>
      </c>
      <c r="D50" s="63" t="s">
        <v>26</v>
      </c>
      <c r="E50" s="64">
        <v>0</v>
      </c>
      <c r="F50" s="64">
        <v>0</v>
      </c>
      <c r="G50" s="68">
        <f t="shared" si="6"/>
        <v>0</v>
      </c>
      <c r="H50" s="69">
        <v>0</v>
      </c>
      <c r="I50" s="69">
        <v>0</v>
      </c>
      <c r="J50" s="65">
        <f>H50*G50</f>
        <v>0</v>
      </c>
      <c r="K50" s="65">
        <f>I50*G50</f>
        <v>0</v>
      </c>
    </row>
    <row r="51" spans="1:11" s="70" customFormat="1" ht="22.5">
      <c r="A51" s="66" t="s">
        <v>307</v>
      </c>
      <c r="B51" s="66"/>
      <c r="C51" s="67" t="s">
        <v>308</v>
      </c>
      <c r="D51" s="63" t="s">
        <v>26</v>
      </c>
      <c r="E51" s="64">
        <v>0</v>
      </c>
      <c r="F51" s="64">
        <v>0</v>
      </c>
      <c r="G51" s="68">
        <f t="shared" si="6"/>
        <v>0</v>
      </c>
      <c r="H51" s="69">
        <v>0</v>
      </c>
      <c r="I51" s="69">
        <v>0</v>
      </c>
      <c r="J51" s="65">
        <f t="shared" si="7"/>
        <v>0</v>
      </c>
      <c r="K51" s="65">
        <f t="shared" si="8"/>
        <v>0</v>
      </c>
    </row>
    <row r="52" spans="1:11" s="70" customFormat="1" ht="22.5">
      <c r="A52" s="66" t="s">
        <v>309</v>
      </c>
      <c r="B52" s="66"/>
      <c r="C52" s="67" t="s">
        <v>310</v>
      </c>
      <c r="D52" s="63" t="s">
        <v>26</v>
      </c>
      <c r="E52" s="64">
        <v>0</v>
      </c>
      <c r="F52" s="64">
        <v>7</v>
      </c>
      <c r="G52" s="68">
        <f t="shared" si="6"/>
        <v>7</v>
      </c>
      <c r="H52" s="69">
        <v>0</v>
      </c>
      <c r="I52" s="69">
        <v>0</v>
      </c>
      <c r="J52" s="65">
        <f t="shared" si="7"/>
        <v>0</v>
      </c>
      <c r="K52" s="65">
        <f t="shared" si="8"/>
        <v>0</v>
      </c>
    </row>
    <row r="53" spans="1:11" s="54" customFormat="1" ht="22.5">
      <c r="A53" s="66" t="s">
        <v>311</v>
      </c>
      <c r="B53" s="66"/>
      <c r="C53" s="67" t="s">
        <v>312</v>
      </c>
      <c r="D53" s="63" t="s">
        <v>26</v>
      </c>
      <c r="E53" s="64">
        <v>0</v>
      </c>
      <c r="F53" s="64">
        <v>0</v>
      </c>
      <c r="G53" s="68">
        <f t="shared" si="6"/>
        <v>0</v>
      </c>
      <c r="H53" s="69">
        <v>0</v>
      </c>
      <c r="I53" s="69">
        <v>0</v>
      </c>
      <c r="J53" s="65">
        <f t="shared" si="7"/>
        <v>0</v>
      </c>
      <c r="K53" s="65">
        <f t="shared" si="8"/>
        <v>0</v>
      </c>
    </row>
    <row r="54" spans="1:11" s="70" customFormat="1" ht="33.75">
      <c r="A54" s="66" t="s">
        <v>313</v>
      </c>
      <c r="B54" s="66"/>
      <c r="C54" s="67" t="s">
        <v>314</v>
      </c>
      <c r="D54" s="63" t="s">
        <v>26</v>
      </c>
      <c r="E54" s="64">
        <v>0</v>
      </c>
      <c r="F54" s="64">
        <v>6</v>
      </c>
      <c r="G54" s="68">
        <f t="shared" si="6"/>
        <v>6</v>
      </c>
      <c r="H54" s="69">
        <v>0</v>
      </c>
      <c r="I54" s="69">
        <v>0</v>
      </c>
      <c r="J54" s="65">
        <f t="shared" si="7"/>
        <v>0</v>
      </c>
      <c r="K54" s="65">
        <f t="shared" si="8"/>
        <v>0</v>
      </c>
    </row>
    <row r="55" spans="1:11" s="70" customFormat="1" ht="22.5">
      <c r="A55" s="66" t="s">
        <v>315</v>
      </c>
      <c r="B55" s="66"/>
      <c r="C55" s="67" t="s">
        <v>316</v>
      </c>
      <c r="D55" s="63" t="s">
        <v>26</v>
      </c>
      <c r="E55" s="64">
        <v>0</v>
      </c>
      <c r="F55" s="64">
        <v>6</v>
      </c>
      <c r="G55" s="68">
        <f t="shared" si="6"/>
        <v>6</v>
      </c>
      <c r="H55" s="69">
        <v>0</v>
      </c>
      <c r="I55" s="69">
        <v>0</v>
      </c>
      <c r="J55" s="65">
        <f t="shared" si="7"/>
        <v>0</v>
      </c>
      <c r="K55" s="65">
        <f t="shared" si="8"/>
        <v>0</v>
      </c>
    </row>
    <row r="56" spans="1:11" s="54" customFormat="1" ht="22.5">
      <c r="A56" s="66" t="s">
        <v>317</v>
      </c>
      <c r="B56" s="66"/>
      <c r="C56" s="67" t="s">
        <v>318</v>
      </c>
      <c r="D56" s="63" t="s">
        <v>26</v>
      </c>
      <c r="E56" s="64">
        <v>0</v>
      </c>
      <c r="F56" s="64">
        <v>120</v>
      </c>
      <c r="G56" s="68">
        <f t="shared" si="6"/>
        <v>120</v>
      </c>
      <c r="H56" s="69">
        <v>0</v>
      </c>
      <c r="I56" s="69">
        <v>0</v>
      </c>
      <c r="J56" s="65">
        <f t="shared" si="7"/>
        <v>0</v>
      </c>
      <c r="K56" s="65">
        <f t="shared" si="8"/>
        <v>0</v>
      </c>
    </row>
    <row r="57" spans="1:11" s="70" customFormat="1" ht="11.25">
      <c r="A57" s="66" t="s">
        <v>319</v>
      </c>
      <c r="B57" s="66"/>
      <c r="C57" s="67" t="s">
        <v>320</v>
      </c>
      <c r="D57" s="63" t="s">
        <v>26</v>
      </c>
      <c r="E57" s="64">
        <v>0</v>
      </c>
      <c r="F57" s="64">
        <v>6</v>
      </c>
      <c r="G57" s="68">
        <f t="shared" si="6"/>
        <v>6</v>
      </c>
      <c r="H57" s="69">
        <v>0</v>
      </c>
      <c r="I57" s="69">
        <v>0</v>
      </c>
      <c r="J57" s="65">
        <f t="shared" si="7"/>
        <v>0</v>
      </c>
      <c r="K57" s="65">
        <f t="shared" si="8"/>
        <v>0</v>
      </c>
    </row>
    <row r="58" spans="1:11" s="70" customFormat="1" ht="22.5">
      <c r="A58" s="66" t="s">
        <v>321</v>
      </c>
      <c r="B58" s="66"/>
      <c r="C58" s="67" t="s">
        <v>322</v>
      </c>
      <c r="D58" s="63" t="s">
        <v>26</v>
      </c>
      <c r="E58" s="64">
        <v>0</v>
      </c>
      <c r="F58" s="64">
        <v>1</v>
      </c>
      <c r="G58" s="68">
        <f t="shared" si="6"/>
        <v>1</v>
      </c>
      <c r="H58" s="69">
        <v>0</v>
      </c>
      <c r="I58" s="69">
        <v>0</v>
      </c>
      <c r="J58" s="65">
        <f t="shared" si="7"/>
        <v>0</v>
      </c>
      <c r="K58" s="65">
        <f t="shared" si="8"/>
        <v>0</v>
      </c>
    </row>
    <row r="59" spans="1:11" s="54" customFormat="1" ht="22.5">
      <c r="A59" s="66" t="s">
        <v>323</v>
      </c>
      <c r="B59" s="66"/>
      <c r="C59" s="67" t="s">
        <v>324</v>
      </c>
      <c r="D59" s="63" t="s">
        <v>26</v>
      </c>
      <c r="E59" s="64">
        <v>0</v>
      </c>
      <c r="F59" s="64">
        <v>0</v>
      </c>
      <c r="G59" s="68">
        <f t="shared" si="6"/>
        <v>0</v>
      </c>
      <c r="H59" s="69">
        <v>0</v>
      </c>
      <c r="I59" s="69">
        <v>0</v>
      </c>
      <c r="J59" s="65">
        <f t="shared" si="7"/>
        <v>0</v>
      </c>
      <c r="K59" s="65">
        <f t="shared" si="8"/>
        <v>0</v>
      </c>
    </row>
    <row r="60" spans="1:11" s="54" customFormat="1" ht="22.5">
      <c r="A60" s="66" t="s">
        <v>325</v>
      </c>
      <c r="B60" s="91"/>
      <c r="C60" s="67" t="s">
        <v>326</v>
      </c>
      <c r="D60" s="63" t="s">
        <v>26</v>
      </c>
      <c r="E60" s="64">
        <v>0</v>
      </c>
      <c r="F60" s="64">
        <v>0</v>
      </c>
      <c r="G60" s="68">
        <f t="shared" si="6"/>
        <v>0</v>
      </c>
      <c r="H60" s="69">
        <v>0</v>
      </c>
      <c r="I60" s="69">
        <v>0</v>
      </c>
      <c r="J60" s="65">
        <f>H60*G60</f>
        <v>0</v>
      </c>
      <c r="K60" s="65">
        <f>I60*G60</f>
        <v>0</v>
      </c>
    </row>
    <row r="61" spans="1:11" s="54" customFormat="1" ht="11.25">
      <c r="A61" s="66" t="s">
        <v>327</v>
      </c>
      <c r="B61" s="91"/>
      <c r="C61" s="67" t="s">
        <v>328</v>
      </c>
      <c r="D61" s="89" t="s">
        <v>329</v>
      </c>
      <c r="E61" s="64">
        <v>0</v>
      </c>
      <c r="F61" s="64">
        <v>0</v>
      </c>
      <c r="G61" s="68">
        <f t="shared" si="6"/>
        <v>0</v>
      </c>
      <c r="H61" s="69">
        <v>0</v>
      </c>
      <c r="I61" s="69">
        <v>0</v>
      </c>
      <c r="J61" s="65">
        <f>H61*G61</f>
        <v>0</v>
      </c>
      <c r="K61" s="65">
        <f>I61*G61</f>
        <v>0</v>
      </c>
    </row>
    <row r="62" spans="1:11" s="54" customFormat="1" ht="11.25">
      <c r="A62" s="66" t="s">
        <v>330</v>
      </c>
      <c r="B62" s="91"/>
      <c r="C62" s="67" t="s">
        <v>331</v>
      </c>
      <c r="D62" s="89" t="s">
        <v>332</v>
      </c>
      <c r="E62" s="64">
        <v>0</v>
      </c>
      <c r="F62" s="64">
        <v>0</v>
      </c>
      <c r="G62" s="68">
        <f t="shared" si="6"/>
        <v>0</v>
      </c>
      <c r="H62" s="69">
        <v>0</v>
      </c>
      <c r="I62" s="69">
        <v>0</v>
      </c>
      <c r="J62" s="65">
        <f>H62*G62</f>
        <v>0</v>
      </c>
      <c r="K62" s="65">
        <f>I62*G62</f>
        <v>0</v>
      </c>
    </row>
    <row r="63" spans="1:11" s="54" customFormat="1" ht="11.25">
      <c r="A63" s="66" t="s">
        <v>333</v>
      </c>
      <c r="B63" s="91"/>
      <c r="C63" s="67" t="s">
        <v>334</v>
      </c>
      <c r="D63" s="89" t="s">
        <v>332</v>
      </c>
      <c r="E63" s="64">
        <v>0</v>
      </c>
      <c r="F63" s="64">
        <v>0</v>
      </c>
      <c r="G63" s="68">
        <f t="shared" si="6"/>
        <v>0</v>
      </c>
      <c r="H63" s="69">
        <v>0</v>
      </c>
      <c r="I63" s="69">
        <v>0</v>
      </c>
      <c r="J63" s="65">
        <f>H63*G63</f>
        <v>0</v>
      </c>
      <c r="K63" s="65">
        <f>I63*G63</f>
        <v>0</v>
      </c>
    </row>
    <row r="64" s="54" customFormat="1" ht="11.25"/>
    <row r="65" s="54" customFormat="1" ht="11.25"/>
    <row r="66" spans="1:11" s="54" customFormat="1" ht="11.25">
      <c r="A66" s="132" t="s">
        <v>335</v>
      </c>
      <c r="B66" s="133"/>
      <c r="C66" s="133"/>
      <c r="D66" s="93"/>
      <c r="E66" s="76"/>
      <c r="F66" s="76"/>
      <c r="G66" s="77"/>
      <c r="H66" s="78"/>
      <c r="I66" s="78"/>
      <c r="J66" s="79">
        <f>SUM(J47:J65)</f>
        <v>0</v>
      </c>
      <c r="K66" s="79">
        <f>SUM(K47:K65)</f>
        <v>0</v>
      </c>
    </row>
    <row r="67" spans="1:11" s="54" customFormat="1" ht="11.25">
      <c r="A67" s="91"/>
      <c r="B67" s="91"/>
      <c r="C67" s="94"/>
      <c r="D67" s="89"/>
      <c r="E67" s="95"/>
      <c r="F67" s="95"/>
      <c r="G67" s="68"/>
      <c r="H67" s="69"/>
      <c r="I67" s="69"/>
      <c r="J67" s="65"/>
      <c r="K67" s="65"/>
    </row>
    <row r="68" spans="1:11" s="54" customFormat="1" ht="11.25">
      <c r="A68" s="91"/>
      <c r="B68" s="91"/>
      <c r="C68" s="89"/>
      <c r="D68" s="89"/>
      <c r="E68" s="95"/>
      <c r="F68" s="95"/>
      <c r="G68" s="68"/>
      <c r="H68" s="69"/>
      <c r="I68" s="69"/>
      <c r="J68" s="65"/>
      <c r="K68" s="65"/>
    </row>
    <row r="69" spans="1:11" s="54" customFormat="1" ht="11.25">
      <c r="A69" s="83" t="s">
        <v>336</v>
      </c>
      <c r="B69" s="84"/>
      <c r="C69" s="67" t="s">
        <v>337</v>
      </c>
      <c r="D69" s="85"/>
      <c r="E69" s="85"/>
      <c r="F69" s="85"/>
      <c r="G69" s="68"/>
      <c r="H69" s="69"/>
      <c r="I69" s="69"/>
      <c r="J69" s="65"/>
      <c r="K69" s="65"/>
    </row>
    <row r="70" spans="1:11" s="54" customFormat="1" ht="11.25">
      <c r="A70" s="66" t="s">
        <v>338</v>
      </c>
      <c r="B70" s="66" t="s">
        <v>339</v>
      </c>
      <c r="D70" s="63"/>
      <c r="E70" s="96"/>
      <c r="F70" s="96"/>
      <c r="G70" s="68"/>
      <c r="H70" s="69"/>
      <c r="I70" s="69"/>
      <c r="J70" s="65"/>
      <c r="K70" s="65"/>
    </row>
    <row r="71" spans="1:11" s="54" customFormat="1" ht="11.25">
      <c r="A71" s="97">
        <v>4.01</v>
      </c>
      <c r="B71" s="66"/>
      <c r="C71" s="67" t="s">
        <v>340</v>
      </c>
      <c r="D71" s="63" t="s">
        <v>26</v>
      </c>
      <c r="E71" s="64">
        <v>70</v>
      </c>
      <c r="F71" s="64">
        <v>0</v>
      </c>
      <c r="G71" s="68">
        <f>SUM(E71:F71)</f>
        <v>70</v>
      </c>
      <c r="H71" s="69">
        <v>0</v>
      </c>
      <c r="I71" s="69">
        <v>0</v>
      </c>
      <c r="J71" s="65">
        <f>H71*G71</f>
        <v>0</v>
      </c>
      <c r="K71" s="65">
        <f>I71*G71</f>
        <v>0</v>
      </c>
    </row>
    <row r="72" spans="1:11" s="54" customFormat="1" ht="11.25">
      <c r="A72" s="97"/>
      <c r="B72" s="66"/>
      <c r="C72" s="67" t="s">
        <v>341</v>
      </c>
      <c r="D72" s="63" t="s">
        <v>26</v>
      </c>
      <c r="E72" s="64">
        <v>5</v>
      </c>
      <c r="F72" s="64">
        <v>0</v>
      </c>
      <c r="G72" s="68">
        <f>SUM(E72:F72)</f>
        <v>5</v>
      </c>
      <c r="H72" s="69">
        <v>0</v>
      </c>
      <c r="I72" s="69">
        <v>0</v>
      </c>
      <c r="J72" s="65">
        <f>H72*G72</f>
        <v>0</v>
      </c>
      <c r="K72" s="65">
        <f>I72*G72</f>
        <v>0</v>
      </c>
    </row>
    <row r="73" spans="1:11" s="54" customFormat="1" ht="11.25">
      <c r="A73" s="97">
        <v>4.1</v>
      </c>
      <c r="B73" s="66" t="s">
        <v>342</v>
      </c>
      <c r="C73" s="67"/>
      <c r="D73" s="63"/>
      <c r="E73" s="64"/>
      <c r="F73" s="64"/>
      <c r="G73" s="68"/>
      <c r="H73" s="69"/>
      <c r="I73" s="69"/>
      <c r="J73" s="65"/>
      <c r="K73" s="65"/>
    </row>
    <row r="74" spans="1:11" s="54" customFormat="1" ht="11.25">
      <c r="A74" s="97">
        <v>4.11</v>
      </c>
      <c r="B74" s="66"/>
      <c r="C74" s="67" t="s">
        <v>343</v>
      </c>
      <c r="D74" s="63" t="s">
        <v>26</v>
      </c>
      <c r="E74" s="64">
        <v>5</v>
      </c>
      <c r="F74" s="64">
        <v>0</v>
      </c>
      <c r="G74" s="68">
        <f>SUM(E74:F74)</f>
        <v>5</v>
      </c>
      <c r="H74" s="69">
        <v>0</v>
      </c>
      <c r="I74" s="69">
        <v>0</v>
      </c>
      <c r="J74" s="65">
        <f>H74*G74</f>
        <v>0</v>
      </c>
      <c r="K74" s="65">
        <f>I74*G74</f>
        <v>0</v>
      </c>
    </row>
    <row r="75" spans="1:11" s="54" customFormat="1" ht="11.25">
      <c r="A75" s="97">
        <v>4.12</v>
      </c>
      <c r="B75" s="66"/>
      <c r="C75" s="67" t="s">
        <v>344</v>
      </c>
      <c r="D75" s="63" t="s">
        <v>26</v>
      </c>
      <c r="E75" s="64">
        <v>32</v>
      </c>
      <c r="F75" s="64">
        <v>2</v>
      </c>
      <c r="G75" s="68">
        <f>SUM(E75:F75)</f>
        <v>34</v>
      </c>
      <c r="H75" s="69">
        <v>0</v>
      </c>
      <c r="I75" s="69">
        <v>0</v>
      </c>
      <c r="J75" s="65">
        <f>H75*G75</f>
        <v>0</v>
      </c>
      <c r="K75" s="65">
        <f>I75*G75</f>
        <v>0</v>
      </c>
    </row>
    <row r="76" spans="1:11" s="54" customFormat="1" ht="11.25">
      <c r="A76" s="97">
        <v>4.13</v>
      </c>
      <c r="B76" s="66"/>
      <c r="C76" s="67" t="s">
        <v>345</v>
      </c>
      <c r="D76" s="63" t="s">
        <v>26</v>
      </c>
      <c r="E76" s="64">
        <v>6</v>
      </c>
      <c r="F76" s="64">
        <v>0</v>
      </c>
      <c r="G76" s="68">
        <f>SUM(E76:F76)</f>
        <v>6</v>
      </c>
      <c r="H76" s="69">
        <v>0</v>
      </c>
      <c r="I76" s="69">
        <v>0</v>
      </c>
      <c r="J76" s="65">
        <f>H76*G76</f>
        <v>0</v>
      </c>
      <c r="K76" s="65">
        <f>I76*G76</f>
        <v>0</v>
      </c>
    </row>
    <row r="77" spans="1:11" s="54" customFormat="1" ht="11.25">
      <c r="A77" s="97">
        <v>4.14</v>
      </c>
      <c r="B77" s="66"/>
      <c r="C77" s="67" t="s">
        <v>346</v>
      </c>
      <c r="D77" s="63" t="s">
        <v>26</v>
      </c>
      <c r="E77" s="64">
        <v>0</v>
      </c>
      <c r="F77" s="64">
        <v>1</v>
      </c>
      <c r="G77" s="68">
        <f>SUM(E77:F77)</f>
        <v>1</v>
      </c>
      <c r="H77" s="69">
        <v>0</v>
      </c>
      <c r="I77" s="69">
        <v>0</v>
      </c>
      <c r="J77" s="65">
        <f>H77*G77</f>
        <v>0</v>
      </c>
      <c r="K77" s="65">
        <f>I77*G77</f>
        <v>0</v>
      </c>
    </row>
    <row r="78" spans="1:11" s="54" customFormat="1" ht="11.25">
      <c r="A78" s="97">
        <v>4.2</v>
      </c>
      <c r="B78" s="66" t="s">
        <v>347</v>
      </c>
      <c r="C78" s="67"/>
      <c r="D78" s="63"/>
      <c r="E78" s="64"/>
      <c r="F78" s="64"/>
      <c r="G78" s="68"/>
      <c r="H78" s="69"/>
      <c r="I78" s="69"/>
      <c r="J78" s="65"/>
      <c r="K78" s="65"/>
    </row>
    <row r="79" spans="1:11" s="54" customFormat="1" ht="11.25">
      <c r="A79" s="97">
        <v>4.21</v>
      </c>
      <c r="B79" s="66"/>
      <c r="C79" s="67" t="s">
        <v>348</v>
      </c>
      <c r="D79" s="63" t="s">
        <v>26</v>
      </c>
      <c r="E79" s="64">
        <v>6</v>
      </c>
      <c r="F79" s="64">
        <v>0</v>
      </c>
      <c r="G79" s="68">
        <f>SUM(E79:F79)</f>
        <v>6</v>
      </c>
      <c r="H79" s="69">
        <v>0</v>
      </c>
      <c r="I79" s="69">
        <v>0</v>
      </c>
      <c r="J79" s="65">
        <f>H79*G79</f>
        <v>0</v>
      </c>
      <c r="K79" s="65">
        <f>I79*G79</f>
        <v>0</v>
      </c>
    </row>
    <row r="80" spans="1:11" s="54" customFormat="1" ht="11.25">
      <c r="A80" s="97"/>
      <c r="B80" s="66"/>
      <c r="C80" s="67"/>
      <c r="D80" s="63"/>
      <c r="E80" s="64"/>
      <c r="F80" s="64"/>
      <c r="G80" s="68"/>
      <c r="H80" s="69"/>
      <c r="I80" s="69"/>
      <c r="J80" s="65"/>
      <c r="K80" s="65"/>
    </row>
    <row r="81" spans="1:11" s="54" customFormat="1" ht="11.25">
      <c r="A81" s="97"/>
      <c r="B81" s="66"/>
      <c r="C81" s="67"/>
      <c r="D81" s="63"/>
      <c r="E81" s="64"/>
      <c r="F81" s="64"/>
      <c r="G81" s="68"/>
      <c r="H81" s="69"/>
      <c r="I81" s="69"/>
      <c r="J81" s="65"/>
      <c r="K81" s="65"/>
    </row>
    <row r="82" spans="1:11" s="54" customFormat="1" ht="11.25">
      <c r="A82" s="66"/>
      <c r="B82" s="66"/>
      <c r="C82" s="67"/>
      <c r="D82" s="63"/>
      <c r="E82" s="64"/>
      <c r="F82" s="64"/>
      <c r="G82" s="68"/>
      <c r="H82" s="69"/>
      <c r="I82" s="69"/>
      <c r="J82" s="65"/>
      <c r="K82" s="65"/>
    </row>
    <row r="83" spans="1:11" s="54" customFormat="1" ht="11.25">
      <c r="A83" s="72" t="s">
        <v>349</v>
      </c>
      <c r="B83" s="73"/>
      <c r="C83" s="73"/>
      <c r="D83" s="92"/>
      <c r="E83" s="76"/>
      <c r="F83" s="76"/>
      <c r="G83" s="77"/>
      <c r="H83" s="78"/>
      <c r="I83" s="78"/>
      <c r="J83" s="79">
        <f>SUM(J71:J82)</f>
        <v>0</v>
      </c>
      <c r="K83" s="79">
        <f>SUM(K71:K82)</f>
        <v>0</v>
      </c>
    </row>
    <row r="84" spans="1:11" s="54" customFormat="1" ht="11.25">
      <c r="A84" s="84"/>
      <c r="B84" s="84"/>
      <c r="C84" s="84"/>
      <c r="D84" s="84"/>
      <c r="E84" s="95"/>
      <c r="F84" s="95"/>
      <c r="G84" s="68"/>
      <c r="H84" s="69"/>
      <c r="I84" s="69"/>
      <c r="J84" s="65"/>
      <c r="K84" s="65"/>
    </row>
    <row r="85" spans="1:11" s="54" customFormat="1" ht="11.25">
      <c r="A85" s="89"/>
      <c r="B85" s="89"/>
      <c r="C85" s="89"/>
      <c r="D85" s="89"/>
      <c r="E85" s="98"/>
      <c r="F85" s="98"/>
      <c r="G85" s="68"/>
      <c r="H85" s="69"/>
      <c r="I85" s="69"/>
      <c r="J85" s="65"/>
      <c r="K85" s="65"/>
    </row>
    <row r="86" spans="1:11" s="54" customFormat="1" ht="11.25">
      <c r="A86" s="99" t="s">
        <v>350</v>
      </c>
      <c r="B86" s="84"/>
      <c r="C86" s="67"/>
      <c r="D86" s="85"/>
      <c r="E86" s="85"/>
      <c r="F86" s="85"/>
      <c r="G86" s="68"/>
      <c r="H86" s="69"/>
      <c r="I86" s="69"/>
      <c r="J86" s="65"/>
      <c r="K86" s="65"/>
    </row>
    <row r="87" spans="1:11" s="54" customFormat="1" ht="11.25">
      <c r="A87" s="66"/>
      <c r="B87" s="66"/>
      <c r="C87" s="67" t="s">
        <v>351</v>
      </c>
      <c r="D87" s="63"/>
      <c r="E87" s="64"/>
      <c r="F87" s="64"/>
      <c r="G87" s="68"/>
      <c r="H87" s="69"/>
      <c r="I87" s="69"/>
      <c r="J87" s="65"/>
      <c r="K87" s="65"/>
    </row>
    <row r="88" spans="1:11" s="70" customFormat="1" ht="11.25">
      <c r="A88" s="66" t="s">
        <v>352</v>
      </c>
      <c r="B88" s="66"/>
      <c r="C88" s="67" t="s">
        <v>353</v>
      </c>
      <c r="D88" s="63" t="s">
        <v>332</v>
      </c>
      <c r="E88" s="64">
        <v>1</v>
      </c>
      <c r="F88" s="64">
        <v>0</v>
      </c>
      <c r="G88" s="68">
        <f>SUM(E88:F88)</f>
        <v>1</v>
      </c>
      <c r="H88" s="69">
        <v>0</v>
      </c>
      <c r="I88" s="69">
        <v>0</v>
      </c>
      <c r="J88" s="65">
        <f>H88*G88</f>
        <v>0</v>
      </c>
      <c r="K88" s="65">
        <f>I88*G88</f>
        <v>0</v>
      </c>
    </row>
    <row r="89" spans="1:11" s="70" customFormat="1" ht="11.25">
      <c r="A89" s="66" t="s">
        <v>354</v>
      </c>
      <c r="B89" s="66"/>
      <c r="C89" s="67" t="s">
        <v>355</v>
      </c>
      <c r="D89" s="63" t="s">
        <v>332</v>
      </c>
      <c r="E89" s="64">
        <v>1</v>
      </c>
      <c r="F89" s="64">
        <v>0</v>
      </c>
      <c r="G89" s="68">
        <f>SUM(E89:F89)</f>
        <v>1</v>
      </c>
      <c r="H89" s="69">
        <v>0</v>
      </c>
      <c r="I89" s="69">
        <v>0</v>
      </c>
      <c r="J89" s="65">
        <f>H89*G89</f>
        <v>0</v>
      </c>
      <c r="K89" s="65">
        <f>I89*G89</f>
        <v>0</v>
      </c>
    </row>
    <row r="90" spans="1:11" s="70" customFormat="1" ht="11.25">
      <c r="A90" s="66" t="s">
        <v>356</v>
      </c>
      <c r="B90" s="66"/>
      <c r="C90" s="67" t="s">
        <v>357</v>
      </c>
      <c r="D90" s="63" t="s">
        <v>332</v>
      </c>
      <c r="E90" s="64">
        <v>0</v>
      </c>
      <c r="F90" s="64">
        <v>1</v>
      </c>
      <c r="G90" s="68">
        <f>SUM(E90:F90)</f>
        <v>1</v>
      </c>
      <c r="H90" s="69">
        <v>0</v>
      </c>
      <c r="I90" s="69">
        <v>0</v>
      </c>
      <c r="J90" s="65">
        <f>H90*G90</f>
        <v>0</v>
      </c>
      <c r="K90" s="65">
        <f>I90*G90</f>
        <v>0</v>
      </c>
    </row>
    <row r="91" spans="1:11" s="70" customFormat="1" ht="11.25">
      <c r="A91" s="66"/>
      <c r="B91" s="66"/>
      <c r="C91" s="67"/>
      <c r="D91" s="63"/>
      <c r="E91" s="64"/>
      <c r="F91" s="64"/>
      <c r="G91" s="68"/>
      <c r="H91" s="69"/>
      <c r="I91" s="69"/>
      <c r="J91" s="65"/>
      <c r="K91" s="65"/>
    </row>
    <row r="92" spans="1:11" s="54" customFormat="1" ht="11.25">
      <c r="A92" s="72" t="s">
        <v>358</v>
      </c>
      <c r="B92" s="73"/>
      <c r="C92" s="100"/>
      <c r="D92" s="100"/>
      <c r="E92" s="76"/>
      <c r="F92" s="76"/>
      <c r="G92" s="77"/>
      <c r="H92" s="100"/>
      <c r="I92" s="100"/>
      <c r="J92" s="101">
        <f>SUM(J88:J91)</f>
        <v>0</v>
      </c>
      <c r="K92" s="101">
        <f>SUM(K88:K91)</f>
        <v>0</v>
      </c>
    </row>
    <row r="93" spans="1:11" s="54" customFormat="1" ht="11.25">
      <c r="A93" s="91"/>
      <c r="B93" s="91"/>
      <c r="C93" s="102"/>
      <c r="D93" s="89"/>
      <c r="E93" s="95"/>
      <c r="F93" s="95"/>
      <c r="G93" s="68"/>
      <c r="H93" s="69"/>
      <c r="I93" s="69"/>
      <c r="J93" s="65"/>
      <c r="K93" s="65"/>
    </row>
    <row r="94" spans="1:11" s="54" customFormat="1" ht="11.25">
      <c r="A94" s="83" t="s">
        <v>359</v>
      </c>
      <c r="B94" s="84"/>
      <c r="C94" s="85"/>
      <c r="D94" s="85"/>
      <c r="E94" s="85"/>
      <c r="F94" s="85"/>
      <c r="G94" s="68"/>
      <c r="H94" s="69"/>
      <c r="I94" s="69"/>
      <c r="J94" s="65"/>
      <c r="K94" s="65"/>
    </row>
    <row r="95" spans="1:11" s="54" customFormat="1" ht="11.25">
      <c r="A95" s="85"/>
      <c r="B95" s="85"/>
      <c r="C95" s="85"/>
      <c r="D95" s="85"/>
      <c r="E95" s="85"/>
      <c r="F95" s="85"/>
      <c r="G95" s="68"/>
      <c r="H95" s="69"/>
      <c r="I95" s="69"/>
      <c r="J95" s="65"/>
      <c r="K95" s="65"/>
    </row>
    <row r="96" spans="1:11" s="54" customFormat="1" ht="11.25">
      <c r="A96" s="66" t="s">
        <v>360</v>
      </c>
      <c r="B96" s="66"/>
      <c r="C96" s="67" t="s">
        <v>361</v>
      </c>
      <c r="D96" s="63" t="s">
        <v>362</v>
      </c>
      <c r="E96" s="64">
        <v>1</v>
      </c>
      <c r="F96" s="64">
        <v>1</v>
      </c>
      <c r="G96" s="68">
        <f>SUM(E96:F96)</f>
        <v>2</v>
      </c>
      <c r="H96" s="69">
        <v>0</v>
      </c>
      <c r="I96" s="69">
        <v>0</v>
      </c>
      <c r="J96" s="65">
        <f>H96*G96</f>
        <v>0</v>
      </c>
      <c r="K96" s="65">
        <f>I96*G96</f>
        <v>0</v>
      </c>
    </row>
    <row r="97" spans="1:11" s="54" customFormat="1" ht="22.5">
      <c r="A97" s="66" t="s">
        <v>363</v>
      </c>
      <c r="B97" s="66"/>
      <c r="C97" s="103" t="s">
        <v>364</v>
      </c>
      <c r="D97" s="63" t="s">
        <v>26</v>
      </c>
      <c r="E97" s="64">
        <v>0</v>
      </c>
      <c r="F97" s="64">
        <v>0</v>
      </c>
      <c r="G97" s="68">
        <f>SUM(E97:F97)</f>
        <v>0</v>
      </c>
      <c r="H97" s="69">
        <v>0</v>
      </c>
      <c r="I97" s="69">
        <v>0</v>
      </c>
      <c r="J97" s="65">
        <f>H97*G97</f>
        <v>0</v>
      </c>
      <c r="K97" s="65">
        <f>I97*G97</f>
        <v>0</v>
      </c>
    </row>
    <row r="98" spans="1:11" s="70" customFormat="1" ht="11.25">
      <c r="A98" s="66" t="s">
        <v>365</v>
      </c>
      <c r="B98" s="66"/>
      <c r="C98" s="103" t="s">
        <v>366</v>
      </c>
      <c r="D98" s="63" t="s">
        <v>26</v>
      </c>
      <c r="E98" s="64">
        <v>85</v>
      </c>
      <c r="F98" s="64">
        <v>15</v>
      </c>
      <c r="G98" s="68">
        <f>SUM(E98:F98)</f>
        <v>100</v>
      </c>
      <c r="H98" s="69">
        <v>0</v>
      </c>
      <c r="I98" s="69">
        <v>0</v>
      </c>
      <c r="J98" s="65">
        <f>H98*G98</f>
        <v>0</v>
      </c>
      <c r="K98" s="65">
        <f>I98*G98</f>
        <v>0</v>
      </c>
    </row>
    <row r="99" spans="1:11" s="70" customFormat="1" ht="11.25">
      <c r="A99" s="91"/>
      <c r="B99" s="91"/>
      <c r="C99" s="104"/>
      <c r="D99" s="105"/>
      <c r="E99" s="64"/>
      <c r="F99" s="64"/>
      <c r="G99" s="68"/>
      <c r="H99" s="69"/>
      <c r="I99" s="69"/>
      <c r="J99" s="65"/>
      <c r="K99" s="65"/>
    </row>
    <row r="100" spans="1:11" s="54" customFormat="1" ht="11.25">
      <c r="A100" s="72" t="s">
        <v>367</v>
      </c>
      <c r="B100" s="73"/>
      <c r="C100" s="73"/>
      <c r="D100" s="92"/>
      <c r="E100" s="76"/>
      <c r="F100" s="76"/>
      <c r="G100" s="77"/>
      <c r="H100" s="78"/>
      <c r="I100" s="78"/>
      <c r="J100" s="79">
        <f>SUM(J96:J98)</f>
        <v>0</v>
      </c>
      <c r="K100" s="79">
        <f>SUM(K96:K98)</f>
        <v>0</v>
      </c>
    </row>
    <row r="101" spans="1:11" s="54" customFormat="1" ht="11.25">
      <c r="A101" s="91"/>
      <c r="B101" s="91"/>
      <c r="C101" s="102"/>
      <c r="D101" s="89"/>
      <c r="E101" s="95"/>
      <c r="F101" s="95"/>
      <c r="G101" s="68"/>
      <c r="H101" s="69"/>
      <c r="I101" s="69"/>
      <c r="J101" s="65"/>
      <c r="K101" s="65"/>
    </row>
    <row r="102" spans="1:11" s="54" customFormat="1" ht="11.25">
      <c r="A102" s="83" t="s">
        <v>368</v>
      </c>
      <c r="B102" s="84"/>
      <c r="C102" s="85"/>
      <c r="D102" s="85"/>
      <c r="E102" s="85"/>
      <c r="F102" s="85"/>
      <c r="G102" s="68"/>
      <c r="H102" s="69"/>
      <c r="I102" s="69"/>
      <c r="J102" s="65"/>
      <c r="K102" s="65"/>
    </row>
    <row r="103" spans="1:11" s="54" customFormat="1" ht="11.25">
      <c r="A103" s="89"/>
      <c r="B103" s="89"/>
      <c r="C103" s="89"/>
      <c r="D103" s="89"/>
      <c r="E103" s="89"/>
      <c r="F103" s="89"/>
      <c r="G103" s="68"/>
      <c r="H103" s="69"/>
      <c r="I103" s="69"/>
      <c r="J103" s="65"/>
      <c r="K103" s="65"/>
    </row>
    <row r="104" spans="1:11" s="54" customFormat="1" ht="22.5">
      <c r="A104" s="89"/>
      <c r="B104" s="89"/>
      <c r="C104" s="106" t="s">
        <v>369</v>
      </c>
      <c r="D104" s="89"/>
      <c r="E104" s="89"/>
      <c r="F104" s="89"/>
      <c r="G104" s="68"/>
      <c r="H104" s="69"/>
      <c r="I104" s="69"/>
      <c r="J104" s="65"/>
      <c r="K104" s="65"/>
    </row>
    <row r="105" spans="1:11" s="54" customFormat="1" ht="11.25">
      <c r="A105" s="91"/>
      <c r="B105" s="91" t="s">
        <v>370</v>
      </c>
      <c r="C105" s="89"/>
      <c r="D105" s="89"/>
      <c r="E105" s="90"/>
      <c r="F105" s="90"/>
      <c r="G105" s="68"/>
      <c r="H105" s="69"/>
      <c r="I105" s="69"/>
      <c r="J105" s="65"/>
      <c r="K105" s="65"/>
    </row>
    <row r="106" spans="1:11" s="70" customFormat="1" ht="11.25">
      <c r="A106" s="66">
        <v>9.01</v>
      </c>
      <c r="B106" s="66" t="s">
        <v>371</v>
      </c>
      <c r="C106" s="103" t="s">
        <v>372</v>
      </c>
      <c r="D106" s="63" t="s">
        <v>26</v>
      </c>
      <c r="E106" s="64">
        <v>5</v>
      </c>
      <c r="F106" s="64">
        <v>0</v>
      </c>
      <c r="G106" s="68">
        <f aca="true" t="shared" si="9" ref="G106:G111">SUM(E106:F106)</f>
        <v>5</v>
      </c>
      <c r="H106" s="69">
        <v>0</v>
      </c>
      <c r="I106" s="69">
        <v>0</v>
      </c>
      <c r="J106" s="65">
        <f aca="true" t="shared" si="10" ref="J106:J111">H106*G106</f>
        <v>0</v>
      </c>
      <c r="K106" s="65">
        <f aca="true" t="shared" si="11" ref="K106:K111">I106*G106</f>
        <v>0</v>
      </c>
    </row>
    <row r="107" spans="1:11" s="70" customFormat="1" ht="11.25">
      <c r="A107" s="66">
        <v>9.02</v>
      </c>
      <c r="B107" s="66" t="s">
        <v>373</v>
      </c>
      <c r="C107" s="107" t="s">
        <v>374</v>
      </c>
      <c r="D107" s="63" t="s">
        <v>26</v>
      </c>
      <c r="E107" s="64">
        <v>27</v>
      </c>
      <c r="F107" s="64">
        <v>0</v>
      </c>
      <c r="G107" s="68">
        <f t="shared" si="9"/>
        <v>27</v>
      </c>
      <c r="H107" s="69">
        <v>0</v>
      </c>
      <c r="I107" s="69">
        <v>0</v>
      </c>
      <c r="J107" s="65">
        <f t="shared" si="10"/>
        <v>0</v>
      </c>
      <c r="K107" s="65">
        <f t="shared" si="11"/>
        <v>0</v>
      </c>
    </row>
    <row r="108" spans="1:11" s="70" customFormat="1" ht="11.25">
      <c r="A108" s="66">
        <v>9.03</v>
      </c>
      <c r="B108" s="66" t="s">
        <v>375</v>
      </c>
      <c r="C108" s="103" t="s">
        <v>376</v>
      </c>
      <c r="D108" s="63" t="s">
        <v>26</v>
      </c>
      <c r="E108" s="64">
        <v>0</v>
      </c>
      <c r="F108" s="64">
        <v>13</v>
      </c>
      <c r="G108" s="68">
        <f t="shared" si="9"/>
        <v>13</v>
      </c>
      <c r="H108" s="69">
        <v>0</v>
      </c>
      <c r="I108" s="69">
        <v>0</v>
      </c>
      <c r="J108" s="65">
        <f t="shared" si="10"/>
        <v>0</v>
      </c>
      <c r="K108" s="65">
        <f t="shared" si="11"/>
        <v>0</v>
      </c>
    </row>
    <row r="109" spans="1:11" s="70" customFormat="1" ht="11.25">
      <c r="A109" s="66">
        <v>9.04</v>
      </c>
      <c r="B109" s="66" t="s">
        <v>377</v>
      </c>
      <c r="C109" s="107" t="s">
        <v>378</v>
      </c>
      <c r="D109" s="63" t="s">
        <v>26</v>
      </c>
      <c r="E109" s="64">
        <v>52</v>
      </c>
      <c r="F109" s="64">
        <v>0</v>
      </c>
      <c r="G109" s="68">
        <f t="shared" si="9"/>
        <v>52</v>
      </c>
      <c r="H109" s="69">
        <v>0</v>
      </c>
      <c r="I109" s="69">
        <v>0</v>
      </c>
      <c r="J109" s="65">
        <f t="shared" si="10"/>
        <v>0</v>
      </c>
      <c r="K109" s="65">
        <f t="shared" si="11"/>
        <v>0</v>
      </c>
    </row>
    <row r="110" spans="1:11" s="70" customFormat="1" ht="11.25">
      <c r="A110" s="66">
        <v>9.05</v>
      </c>
      <c r="B110" s="66" t="s">
        <v>379</v>
      </c>
      <c r="C110" s="107" t="s">
        <v>380</v>
      </c>
      <c r="D110" s="63" t="s">
        <v>26</v>
      </c>
      <c r="E110" s="64">
        <v>0</v>
      </c>
      <c r="F110" s="64">
        <v>6</v>
      </c>
      <c r="G110" s="68">
        <f t="shared" si="9"/>
        <v>6</v>
      </c>
      <c r="H110" s="69">
        <v>0</v>
      </c>
      <c r="I110" s="69">
        <v>0</v>
      </c>
      <c r="J110" s="65">
        <f t="shared" si="10"/>
        <v>0</v>
      </c>
      <c r="K110" s="65">
        <f t="shared" si="11"/>
        <v>0</v>
      </c>
    </row>
    <row r="111" spans="1:11" s="70" customFormat="1" ht="11.25">
      <c r="A111" s="66">
        <v>9.06</v>
      </c>
      <c r="B111" s="108" t="s">
        <v>381</v>
      </c>
      <c r="C111" s="107" t="s">
        <v>382</v>
      </c>
      <c r="D111" s="63" t="s">
        <v>26</v>
      </c>
      <c r="E111" s="64">
        <v>28</v>
      </c>
      <c r="F111" s="64">
        <v>0</v>
      </c>
      <c r="G111" s="68">
        <f t="shared" si="9"/>
        <v>28</v>
      </c>
      <c r="H111" s="69">
        <v>0</v>
      </c>
      <c r="I111" s="69">
        <v>0</v>
      </c>
      <c r="J111" s="65">
        <f t="shared" si="10"/>
        <v>0</v>
      </c>
      <c r="K111" s="65">
        <f t="shared" si="11"/>
        <v>0</v>
      </c>
    </row>
    <row r="112" spans="1:11" s="54" customFormat="1" ht="11.25">
      <c r="A112" s="66"/>
      <c r="B112" s="66"/>
      <c r="C112" s="107"/>
      <c r="D112" s="63"/>
      <c r="E112" s="64"/>
      <c r="F112" s="64"/>
      <c r="G112" s="68"/>
      <c r="H112" s="69"/>
      <c r="I112" s="69"/>
      <c r="J112" s="65"/>
      <c r="K112" s="65"/>
    </row>
    <row r="113" spans="1:11" s="54" customFormat="1" ht="11.25">
      <c r="A113" s="72" t="s">
        <v>383</v>
      </c>
      <c r="B113" s="73"/>
      <c r="C113" s="73"/>
      <c r="D113" s="92"/>
      <c r="E113" s="76"/>
      <c r="F113" s="76"/>
      <c r="G113" s="77"/>
      <c r="H113" s="78"/>
      <c r="I113" s="78"/>
      <c r="J113" s="79">
        <f>SUM(J106:J111)</f>
        <v>0</v>
      </c>
      <c r="K113" s="79">
        <f>SUM(K106:K111)</f>
        <v>0</v>
      </c>
    </row>
    <row r="114" spans="1:11" s="54" customFormat="1" ht="11.25">
      <c r="A114" s="91"/>
      <c r="B114" s="91"/>
      <c r="D114" s="89"/>
      <c r="E114" s="95"/>
      <c r="F114" s="95"/>
      <c r="G114" s="68"/>
      <c r="H114" s="69"/>
      <c r="I114" s="69"/>
      <c r="J114" s="65"/>
      <c r="K114" s="65"/>
    </row>
    <row r="115" spans="1:11" s="54" customFormat="1" ht="11.25">
      <c r="A115" s="84" t="s">
        <v>384</v>
      </c>
      <c r="B115" s="84"/>
      <c r="C115" s="89"/>
      <c r="D115" s="89"/>
      <c r="E115" s="89"/>
      <c r="F115" s="89"/>
      <c r="G115" s="68"/>
      <c r="H115" s="69"/>
      <c r="I115" s="69"/>
      <c r="J115" s="65"/>
      <c r="K115" s="65"/>
    </row>
    <row r="116" spans="1:11" s="54" customFormat="1" ht="11.25">
      <c r="A116" s="66"/>
      <c r="B116" s="66"/>
      <c r="C116" s="67"/>
      <c r="D116" s="63"/>
      <c r="E116" s="64"/>
      <c r="F116" s="64"/>
      <c r="G116" s="68"/>
      <c r="H116" s="69"/>
      <c r="I116" s="69"/>
      <c r="J116" s="65"/>
      <c r="K116" s="65"/>
    </row>
    <row r="117" spans="1:11" s="70" customFormat="1" ht="22.5">
      <c r="A117" s="66">
        <v>9.01</v>
      </c>
      <c r="B117" s="66"/>
      <c r="C117" s="67" t="s">
        <v>385</v>
      </c>
      <c r="D117" s="63" t="s">
        <v>386</v>
      </c>
      <c r="E117" s="64">
        <v>72</v>
      </c>
      <c r="F117" s="64"/>
      <c r="G117" s="68">
        <f>SUM(E117:E117)</f>
        <v>72</v>
      </c>
      <c r="H117" s="69">
        <v>0</v>
      </c>
      <c r="I117" s="69">
        <v>0</v>
      </c>
      <c r="J117" s="65">
        <f>H117*G117</f>
        <v>0</v>
      </c>
      <c r="K117" s="65">
        <f>I117*G117</f>
        <v>0</v>
      </c>
    </row>
    <row r="118" spans="1:11" s="70" customFormat="1" ht="11.25">
      <c r="A118" s="66">
        <v>9.02</v>
      </c>
      <c r="B118" s="66"/>
      <c r="C118" s="67" t="s">
        <v>387</v>
      </c>
      <c r="D118" s="63" t="s">
        <v>332</v>
      </c>
      <c r="E118" s="64">
        <v>1</v>
      </c>
      <c r="F118" s="64"/>
      <c r="G118" s="68">
        <f>SUM(E118:E118)</f>
        <v>1</v>
      </c>
      <c r="H118" s="69">
        <v>0</v>
      </c>
      <c r="I118" s="69">
        <v>0</v>
      </c>
      <c r="J118" s="65">
        <f>H118*G118</f>
        <v>0</v>
      </c>
      <c r="K118" s="65">
        <f>I118*G118</f>
        <v>0</v>
      </c>
    </row>
    <row r="119" spans="1:11" s="70" customFormat="1" ht="22.5">
      <c r="A119" s="66">
        <v>9.03</v>
      </c>
      <c r="B119" s="66"/>
      <c r="C119" s="67" t="s">
        <v>388</v>
      </c>
      <c r="D119" s="63" t="s">
        <v>332</v>
      </c>
      <c r="E119" s="64">
        <v>1</v>
      </c>
      <c r="F119" s="64"/>
      <c r="G119" s="68">
        <f>SUM(E119:E119)</f>
        <v>1</v>
      </c>
      <c r="H119" s="69">
        <v>0</v>
      </c>
      <c r="I119" s="69">
        <v>0</v>
      </c>
      <c r="J119" s="65">
        <f>H119*G119</f>
        <v>0</v>
      </c>
      <c r="K119" s="65">
        <f>I119*G119</f>
        <v>0</v>
      </c>
    </row>
    <row r="120" spans="1:11" s="54" customFormat="1" ht="11.25">
      <c r="A120" s="80"/>
      <c r="B120" s="80"/>
      <c r="C120" s="109"/>
      <c r="D120" s="42"/>
      <c r="E120" s="110"/>
      <c r="F120" s="110"/>
      <c r="G120" s="110"/>
      <c r="H120" s="111"/>
      <c r="I120" s="111"/>
      <c r="J120" s="112"/>
      <c r="K120" s="112"/>
    </row>
    <row r="121" spans="1:11" s="54" customFormat="1" ht="11.25">
      <c r="A121" s="72" t="s">
        <v>389</v>
      </c>
      <c r="B121" s="73"/>
      <c r="C121" s="73"/>
      <c r="D121" s="92"/>
      <c r="E121" s="76"/>
      <c r="F121" s="76"/>
      <c r="G121" s="76"/>
      <c r="H121" s="78"/>
      <c r="I121" s="78"/>
      <c r="J121" s="79">
        <f>SUM(J117:J120)</f>
        <v>0</v>
      </c>
      <c r="K121" s="79">
        <f>SUM(K117:K120)</f>
        <v>0</v>
      </c>
    </row>
    <row r="122" spans="10:11" ht="11.25">
      <c r="J122" s="114"/>
      <c r="K122" s="114"/>
    </row>
    <row r="123" ht="11.25">
      <c r="K123" s="114"/>
    </row>
  </sheetData>
  <sheetProtection formatColumns="0" formatRows="0" selectLockedCells="1"/>
  <mergeCells count="11">
    <mergeCell ref="H6:H7"/>
    <mergeCell ref="I6:I7"/>
    <mergeCell ref="J6:J7"/>
    <mergeCell ref="K6:K7"/>
    <mergeCell ref="A66:C66"/>
    <mergeCell ref="A1:I1"/>
    <mergeCell ref="A2:B2"/>
    <mergeCell ref="A6:A7"/>
    <mergeCell ref="C6:C7"/>
    <mergeCell ref="D6:D7"/>
    <mergeCell ref="E6:G6"/>
  </mergeCells>
  <printOptions gridLines="1"/>
  <pageMargins left="0.31496062992125984" right="0.4724409448818898" top="0.2362204724409449" bottom="0.1968503937007874" header="0.2362204724409449" footer="0.2362204724409449"/>
  <pageSetup fitToHeight="0" fitToWidth="1" horizontalDpi="600" verticalDpi="600" orientation="portrait" paperSize="9" scale="50" r:id="rId2"/>
  <headerFooter alignWithMargins="0">
    <oddHeader>&amp;C&amp;F</oddHeader>
    <oddFooter>&amp;C&amp;P. oldal</oddFooter>
  </headerFooter>
  <drawing r:id="rId1"/>
</worksheet>
</file>

<file path=xl/worksheets/sheet23.xml><?xml version="1.0" encoding="utf-8"?>
<worksheet xmlns="http://schemas.openxmlformats.org/spreadsheetml/2006/main" xmlns:r="http://schemas.openxmlformats.org/officeDocument/2006/relationships">
  <dimension ref="A1:I374"/>
  <sheetViews>
    <sheetView view="pageBreakPreview" zoomScale="60" zoomScalePageLayoutView="0" workbookViewId="0" topLeftCell="A1">
      <selection activeCell="I83" sqref="I83"/>
    </sheetView>
  </sheetViews>
  <sheetFormatPr defaultColWidth="9.140625" defaultRowHeight="15"/>
  <cols>
    <col min="1" max="1" width="3.00390625" style="0" bestFit="1" customWidth="1"/>
    <col min="2" max="2" width="23.00390625" style="0" bestFit="1" customWidth="1"/>
    <col min="3" max="3" width="66.421875" style="0" bestFit="1" customWidth="1"/>
    <col min="4" max="4" width="4.00390625" style="0" bestFit="1" customWidth="1"/>
    <col min="5" max="5" width="3.7109375" style="0" bestFit="1" customWidth="1"/>
    <col min="6" max="6" width="7.00390625" style="0" bestFit="1" customWidth="1"/>
    <col min="7" max="7" width="6.00390625" style="0" bestFit="1" customWidth="1"/>
    <col min="8" max="8" width="8.00390625" style="0" bestFit="1" customWidth="1"/>
    <col min="9" max="9" width="7.00390625" style="0" bestFit="1" customWidth="1"/>
  </cols>
  <sheetData>
    <row r="1" spans="1:9" ht="15">
      <c r="A1" s="113" t="s">
        <v>390</v>
      </c>
      <c r="B1" s="113" t="s">
        <v>391</v>
      </c>
      <c r="C1" s="113" t="s">
        <v>392</v>
      </c>
      <c r="D1" s="113" t="s">
        <v>393</v>
      </c>
      <c r="E1" s="113" t="s">
        <v>394</v>
      </c>
      <c r="F1" s="113" t="s">
        <v>395</v>
      </c>
      <c r="G1" s="113" t="s">
        <v>396</v>
      </c>
      <c r="H1" s="113" t="s">
        <v>397</v>
      </c>
      <c r="I1" s="113" t="s">
        <v>398</v>
      </c>
    </row>
    <row r="2" spans="2:3" ht="15">
      <c r="B2" t="s">
        <v>399</v>
      </c>
      <c r="C2" t="s">
        <v>400</v>
      </c>
    </row>
    <row r="3" ht="15">
      <c r="C3" t="s">
        <v>401</v>
      </c>
    </row>
    <row r="4" ht="15">
      <c r="C4" t="s">
        <v>402</v>
      </c>
    </row>
    <row r="5" ht="15">
      <c r="C5" t="s">
        <v>403</v>
      </c>
    </row>
    <row r="6" ht="15">
      <c r="C6" t="s">
        <v>404</v>
      </c>
    </row>
    <row r="7" ht="15">
      <c r="C7" t="s">
        <v>405</v>
      </c>
    </row>
    <row r="8" spans="1:9" ht="15">
      <c r="A8">
        <v>1</v>
      </c>
      <c r="B8" t="s">
        <v>406</v>
      </c>
      <c r="C8" t="s">
        <v>407</v>
      </c>
      <c r="D8">
        <v>1</v>
      </c>
      <c r="E8" t="s">
        <v>26</v>
      </c>
      <c r="H8">
        <f>(D8*F8)</f>
        <v>0</v>
      </c>
      <c r="I8">
        <f>(D8*G8)</f>
        <v>0</v>
      </c>
    </row>
    <row r="9" ht="15">
      <c r="C9" t="s">
        <v>408</v>
      </c>
    </row>
    <row r="10" ht="15">
      <c r="C10" t="s">
        <v>409</v>
      </c>
    </row>
    <row r="11" ht="15">
      <c r="C11" t="s">
        <v>410</v>
      </c>
    </row>
    <row r="12" ht="15">
      <c r="C12" t="s">
        <v>411</v>
      </c>
    </row>
    <row r="13" spans="1:9" ht="15">
      <c r="A13">
        <v>2</v>
      </c>
      <c r="B13" t="s">
        <v>412</v>
      </c>
      <c r="C13" t="s">
        <v>413</v>
      </c>
      <c r="D13">
        <v>1</v>
      </c>
      <c r="E13" t="s">
        <v>26</v>
      </c>
      <c r="H13">
        <f>(D13*F13)</f>
        <v>0</v>
      </c>
      <c r="I13">
        <f>(D13*G13)</f>
        <v>0</v>
      </c>
    </row>
    <row r="14" ht="15">
      <c r="C14" t="s">
        <v>414</v>
      </c>
    </row>
    <row r="15" ht="15">
      <c r="C15" t="s">
        <v>415</v>
      </c>
    </row>
    <row r="16" ht="15">
      <c r="C16" t="s">
        <v>416</v>
      </c>
    </row>
    <row r="17" ht="15">
      <c r="C17" t="s">
        <v>417</v>
      </c>
    </row>
    <row r="18" ht="15">
      <c r="C18" t="s">
        <v>418</v>
      </c>
    </row>
    <row r="19" spans="1:9" ht="15">
      <c r="A19">
        <v>3</v>
      </c>
      <c r="B19" t="s">
        <v>419</v>
      </c>
      <c r="C19" t="s">
        <v>420</v>
      </c>
      <c r="D19">
        <v>1</v>
      </c>
      <c r="E19" t="s">
        <v>26</v>
      </c>
      <c r="H19">
        <f>(D19*F19)</f>
        <v>0</v>
      </c>
      <c r="I19">
        <f>(D19*G19)</f>
        <v>0</v>
      </c>
    </row>
    <row r="20" ht="15">
      <c r="C20" t="s">
        <v>421</v>
      </c>
    </row>
    <row r="21" ht="15">
      <c r="C21" t="s">
        <v>422</v>
      </c>
    </row>
    <row r="22" ht="15">
      <c r="C22" t="s">
        <v>423</v>
      </c>
    </row>
    <row r="23" ht="15">
      <c r="C23" t="s">
        <v>424</v>
      </c>
    </row>
    <row r="24" ht="15">
      <c r="C24" t="s">
        <v>425</v>
      </c>
    </row>
    <row r="25" ht="15">
      <c r="C25" t="s">
        <v>426</v>
      </c>
    </row>
    <row r="26" spans="1:9" ht="15">
      <c r="A26">
        <v>4</v>
      </c>
      <c r="B26" t="s">
        <v>427</v>
      </c>
      <c r="C26" t="s">
        <v>428</v>
      </c>
      <c r="D26">
        <v>25</v>
      </c>
      <c r="E26" t="s">
        <v>43</v>
      </c>
      <c r="H26">
        <f>(D26*F26)</f>
        <v>0</v>
      </c>
      <c r="I26">
        <f>(D26*G26)</f>
        <v>0</v>
      </c>
    </row>
    <row r="27" ht="15">
      <c r="C27" t="s">
        <v>429</v>
      </c>
    </row>
    <row r="28" ht="15">
      <c r="C28" t="s">
        <v>430</v>
      </c>
    </row>
    <row r="29" ht="15">
      <c r="C29" t="s">
        <v>423</v>
      </c>
    </row>
    <row r="30" ht="15">
      <c r="C30" t="s">
        <v>431</v>
      </c>
    </row>
    <row r="31" ht="15">
      <c r="C31" t="s">
        <v>432</v>
      </c>
    </row>
    <row r="32" ht="15">
      <c r="C32" t="s">
        <v>433</v>
      </c>
    </row>
    <row r="33" spans="1:9" ht="15">
      <c r="A33">
        <v>5</v>
      </c>
      <c r="B33" t="s">
        <v>434</v>
      </c>
      <c r="C33" t="s">
        <v>435</v>
      </c>
      <c r="D33">
        <v>1</v>
      </c>
      <c r="E33" t="s">
        <v>26</v>
      </c>
      <c r="H33">
        <f>(D33*F33)</f>
        <v>0</v>
      </c>
      <c r="I33">
        <f>(D33*G33)</f>
        <v>0</v>
      </c>
    </row>
    <row r="34" ht="15">
      <c r="C34" t="s">
        <v>436</v>
      </c>
    </row>
    <row r="35" ht="15">
      <c r="C35" t="s">
        <v>437</v>
      </c>
    </row>
    <row r="36" ht="15">
      <c r="C36" t="s">
        <v>438</v>
      </c>
    </row>
    <row r="37" ht="15">
      <c r="C37" t="s">
        <v>439</v>
      </c>
    </row>
    <row r="38" ht="15">
      <c r="C38" t="s">
        <v>440</v>
      </c>
    </row>
    <row r="39" spans="1:9" ht="15">
      <c r="A39">
        <v>6</v>
      </c>
      <c r="B39" t="s">
        <v>441</v>
      </c>
      <c r="C39" t="s">
        <v>442</v>
      </c>
      <c r="D39">
        <v>1</v>
      </c>
      <c r="E39" t="s">
        <v>26</v>
      </c>
      <c r="H39">
        <f>(D39*F39)</f>
        <v>0</v>
      </c>
      <c r="I39">
        <f>(D39*G39)</f>
        <v>0</v>
      </c>
    </row>
    <row r="40" spans="1:9" ht="15">
      <c r="A40">
        <v>7</v>
      </c>
      <c r="B40" t="s">
        <v>443</v>
      </c>
      <c r="C40" t="s">
        <v>444</v>
      </c>
      <c r="D40">
        <v>1</v>
      </c>
      <c r="E40" t="s">
        <v>26</v>
      </c>
      <c r="H40">
        <f>(D40*F40)</f>
        <v>0</v>
      </c>
      <c r="I40">
        <f>(D40*G40)</f>
        <v>0</v>
      </c>
    </row>
    <row r="41" spans="1:9" ht="15">
      <c r="A41">
        <v>8</v>
      </c>
      <c r="B41" t="s">
        <v>443</v>
      </c>
      <c r="C41" t="s">
        <v>445</v>
      </c>
      <c r="D41">
        <v>1</v>
      </c>
      <c r="E41" t="s">
        <v>26</v>
      </c>
      <c r="H41">
        <f>(D41*F41)</f>
        <v>0</v>
      </c>
      <c r="I41">
        <f>(D41*G41)</f>
        <v>0</v>
      </c>
    </row>
    <row r="42" ht="15">
      <c r="C42" t="s">
        <v>446</v>
      </c>
    </row>
    <row r="43" ht="15">
      <c r="C43" t="s">
        <v>447</v>
      </c>
    </row>
    <row r="44" ht="15">
      <c r="C44" t="s">
        <v>448</v>
      </c>
    </row>
    <row r="45" ht="15">
      <c r="C45" t="s">
        <v>449</v>
      </c>
    </row>
    <row r="46" ht="15">
      <c r="C46" t="s">
        <v>450</v>
      </c>
    </row>
    <row r="47" ht="15">
      <c r="C47" t="s">
        <v>451</v>
      </c>
    </row>
    <row r="48" ht="15">
      <c r="C48" t="s">
        <v>452</v>
      </c>
    </row>
    <row r="49" ht="15">
      <c r="C49" t="s">
        <v>453</v>
      </c>
    </row>
    <row r="50" ht="15">
      <c r="C50" t="s">
        <v>454</v>
      </c>
    </row>
    <row r="51" ht="15">
      <c r="C51" t="s">
        <v>455</v>
      </c>
    </row>
    <row r="52" spans="1:9" ht="15">
      <c r="A52">
        <v>9</v>
      </c>
      <c r="B52" t="s">
        <v>456</v>
      </c>
      <c r="C52" t="s">
        <v>457</v>
      </c>
      <c r="D52">
        <v>5</v>
      </c>
      <c r="E52" t="s">
        <v>26</v>
      </c>
      <c r="H52">
        <f>(D52*F52)</f>
        <v>0</v>
      </c>
      <c r="I52">
        <f>(D52*G52)</f>
        <v>0</v>
      </c>
    </row>
    <row r="53" ht="15">
      <c r="C53" t="s">
        <v>446</v>
      </c>
    </row>
    <row r="54" ht="15">
      <c r="C54" t="s">
        <v>447</v>
      </c>
    </row>
    <row r="55" ht="15">
      <c r="C55" t="s">
        <v>448</v>
      </c>
    </row>
    <row r="56" ht="15">
      <c r="C56" t="s">
        <v>449</v>
      </c>
    </row>
    <row r="57" ht="15">
      <c r="C57" t="s">
        <v>450</v>
      </c>
    </row>
    <row r="58" ht="15">
      <c r="C58" t="s">
        <v>451</v>
      </c>
    </row>
    <row r="59" ht="15">
      <c r="C59" t="s">
        <v>452</v>
      </c>
    </row>
    <row r="60" ht="15">
      <c r="C60" t="s">
        <v>453</v>
      </c>
    </row>
    <row r="61" ht="15">
      <c r="C61" t="s">
        <v>454</v>
      </c>
    </row>
    <row r="62" ht="15">
      <c r="C62" t="s">
        <v>458</v>
      </c>
    </row>
    <row r="63" spans="1:9" ht="15">
      <c r="A63">
        <v>10</v>
      </c>
      <c r="B63" t="s">
        <v>456</v>
      </c>
      <c r="C63" t="s">
        <v>457</v>
      </c>
      <c r="D63">
        <v>6</v>
      </c>
      <c r="E63" t="s">
        <v>26</v>
      </c>
      <c r="H63">
        <f>(D63*F63)</f>
        <v>0</v>
      </c>
      <c r="I63">
        <f>(D63*G63)</f>
        <v>0</v>
      </c>
    </row>
    <row r="64" ht="15">
      <c r="C64" t="s">
        <v>459</v>
      </c>
    </row>
    <row r="65" ht="15">
      <c r="C65" t="s">
        <v>460</v>
      </c>
    </row>
    <row r="66" ht="15">
      <c r="C66" t="s">
        <v>461</v>
      </c>
    </row>
    <row r="67" spans="1:9" ht="15">
      <c r="A67">
        <v>11</v>
      </c>
      <c r="B67" t="s">
        <v>443</v>
      </c>
      <c r="C67" t="s">
        <v>462</v>
      </c>
      <c r="D67">
        <v>2</v>
      </c>
      <c r="E67" t="s">
        <v>26</v>
      </c>
      <c r="H67">
        <f>(D67*F67)</f>
        <v>0</v>
      </c>
      <c r="I67">
        <f>(D67*G67)</f>
        <v>0</v>
      </c>
    </row>
    <row r="68" spans="1:9" ht="15">
      <c r="A68">
        <v>12</v>
      </c>
      <c r="B68" t="s">
        <v>443</v>
      </c>
      <c r="C68" t="s">
        <v>463</v>
      </c>
      <c r="D68">
        <v>2</v>
      </c>
      <c r="E68" t="s">
        <v>26</v>
      </c>
      <c r="H68">
        <f>(D68*F68)</f>
        <v>0</v>
      </c>
      <c r="I68">
        <f>(D68*G68)</f>
        <v>0</v>
      </c>
    </row>
    <row r="69" ht="15">
      <c r="C69" t="s">
        <v>464</v>
      </c>
    </row>
    <row r="70" ht="15">
      <c r="C70" t="s">
        <v>465</v>
      </c>
    </row>
    <row r="71" ht="15">
      <c r="C71" t="s">
        <v>466</v>
      </c>
    </row>
    <row r="72" ht="15">
      <c r="C72" t="s">
        <v>452</v>
      </c>
    </row>
    <row r="73" ht="15">
      <c r="C73" t="s">
        <v>467</v>
      </c>
    </row>
    <row r="74" spans="1:9" ht="15">
      <c r="A74">
        <v>13</v>
      </c>
      <c r="B74" t="s">
        <v>468</v>
      </c>
      <c r="C74" t="s">
        <v>469</v>
      </c>
      <c r="D74">
        <v>2</v>
      </c>
      <c r="E74" t="s">
        <v>26</v>
      </c>
      <c r="H74">
        <f>(D74*F74)</f>
        <v>0</v>
      </c>
      <c r="I74">
        <f>(D74*G74)</f>
        <v>0</v>
      </c>
    </row>
    <row r="75" ht="15">
      <c r="C75" t="s">
        <v>470</v>
      </c>
    </row>
    <row r="76" ht="15">
      <c r="C76" t="s">
        <v>471</v>
      </c>
    </row>
    <row r="77" spans="1:9" ht="15">
      <c r="A77">
        <v>14</v>
      </c>
      <c r="B77" t="s">
        <v>443</v>
      </c>
      <c r="C77" t="s">
        <v>472</v>
      </c>
      <c r="D77">
        <v>2</v>
      </c>
      <c r="E77" t="s">
        <v>26</v>
      </c>
      <c r="H77">
        <f>(D77*F77)</f>
        <v>0</v>
      </c>
      <c r="I77">
        <f>(D77*G77)</f>
        <v>0</v>
      </c>
    </row>
    <row r="78" ht="15">
      <c r="C78" t="s">
        <v>473</v>
      </c>
    </row>
    <row r="79" ht="15">
      <c r="C79" t="s">
        <v>447</v>
      </c>
    </row>
    <row r="80" ht="15">
      <c r="C80" t="s">
        <v>474</v>
      </c>
    </row>
    <row r="81" ht="15">
      <c r="C81" t="s">
        <v>449</v>
      </c>
    </row>
    <row r="82" ht="15">
      <c r="C82" t="s">
        <v>450</v>
      </c>
    </row>
    <row r="83" ht="15">
      <c r="C83" t="s">
        <v>451</v>
      </c>
    </row>
    <row r="84" ht="15">
      <c r="C84" t="s">
        <v>452</v>
      </c>
    </row>
    <row r="85" ht="15">
      <c r="C85" t="s">
        <v>453</v>
      </c>
    </row>
    <row r="86" ht="15">
      <c r="C86" t="s">
        <v>454</v>
      </c>
    </row>
    <row r="87" ht="15">
      <c r="C87" t="s">
        <v>455</v>
      </c>
    </row>
    <row r="88" spans="1:9" ht="15">
      <c r="A88">
        <v>15</v>
      </c>
      <c r="B88" t="s">
        <v>475</v>
      </c>
      <c r="C88" t="s">
        <v>476</v>
      </c>
      <c r="D88">
        <v>1</v>
      </c>
      <c r="E88" t="s">
        <v>26</v>
      </c>
      <c r="H88">
        <f>(D88*F88)</f>
        <v>0</v>
      </c>
      <c r="I88">
        <f>(D88*G88)</f>
        <v>0</v>
      </c>
    </row>
    <row r="89" ht="15">
      <c r="C89" t="s">
        <v>477</v>
      </c>
    </row>
    <row r="90" ht="15">
      <c r="C90" t="s">
        <v>447</v>
      </c>
    </row>
    <row r="91" ht="15">
      <c r="C91" t="s">
        <v>474</v>
      </c>
    </row>
    <row r="92" ht="15">
      <c r="C92" t="s">
        <v>449</v>
      </c>
    </row>
    <row r="93" ht="15">
      <c r="C93" t="s">
        <v>450</v>
      </c>
    </row>
    <row r="94" ht="15">
      <c r="C94" t="s">
        <v>451</v>
      </c>
    </row>
    <row r="95" ht="15">
      <c r="C95" t="s">
        <v>452</v>
      </c>
    </row>
    <row r="96" ht="15">
      <c r="C96" t="s">
        <v>453</v>
      </c>
    </row>
    <row r="97" ht="15">
      <c r="C97" t="s">
        <v>454</v>
      </c>
    </row>
    <row r="98" ht="15">
      <c r="C98" t="s">
        <v>455</v>
      </c>
    </row>
    <row r="99" spans="1:9" ht="15">
      <c r="A99">
        <v>16</v>
      </c>
      <c r="B99" t="s">
        <v>475</v>
      </c>
      <c r="C99" t="s">
        <v>478</v>
      </c>
      <c r="D99">
        <v>2</v>
      </c>
      <c r="E99" t="s">
        <v>26</v>
      </c>
      <c r="H99">
        <f>(D99*F99)</f>
        <v>0</v>
      </c>
      <c r="I99">
        <f>(D99*G99)</f>
        <v>0</v>
      </c>
    </row>
    <row r="100" ht="15">
      <c r="C100" t="s">
        <v>479</v>
      </c>
    </row>
    <row r="101" ht="15">
      <c r="C101" t="s">
        <v>480</v>
      </c>
    </row>
    <row r="102" spans="1:9" ht="15">
      <c r="A102">
        <v>17</v>
      </c>
      <c r="B102" t="s">
        <v>443</v>
      </c>
      <c r="C102" t="s">
        <v>481</v>
      </c>
      <c r="D102">
        <v>16</v>
      </c>
      <c r="E102" t="s">
        <v>26</v>
      </c>
      <c r="H102">
        <f>(D102*F102)</f>
        <v>0</v>
      </c>
      <c r="I102">
        <f>(D102*G102)</f>
        <v>0</v>
      </c>
    </row>
    <row r="103" ht="15">
      <c r="C103" t="s">
        <v>482</v>
      </c>
    </row>
    <row r="104" spans="1:9" ht="15">
      <c r="A104">
        <v>18</v>
      </c>
      <c r="B104" t="s">
        <v>443</v>
      </c>
      <c r="C104" t="s">
        <v>483</v>
      </c>
      <c r="D104">
        <v>16</v>
      </c>
      <c r="E104" t="s">
        <v>26</v>
      </c>
      <c r="H104">
        <f>(D104*F104)</f>
        <v>0</v>
      </c>
      <c r="I104">
        <f>(D104*G104)</f>
        <v>0</v>
      </c>
    </row>
    <row r="105" ht="15">
      <c r="C105" t="s">
        <v>484</v>
      </c>
    </row>
    <row r="106" spans="1:9" ht="15">
      <c r="A106">
        <v>19</v>
      </c>
      <c r="B106" t="s">
        <v>443</v>
      </c>
      <c r="C106" t="s">
        <v>485</v>
      </c>
      <c r="D106">
        <v>13</v>
      </c>
      <c r="E106" t="s">
        <v>26</v>
      </c>
      <c r="H106">
        <f>(D106*F106)</f>
        <v>0</v>
      </c>
      <c r="I106">
        <f>(D106*G106)</f>
        <v>0</v>
      </c>
    </row>
    <row r="107" ht="15">
      <c r="C107" t="s">
        <v>486</v>
      </c>
    </row>
    <row r="108" ht="15">
      <c r="C108" t="s">
        <v>487</v>
      </c>
    </row>
    <row r="109" ht="15">
      <c r="C109" t="s">
        <v>453</v>
      </c>
    </row>
    <row r="110" ht="15">
      <c r="C110" t="s">
        <v>488</v>
      </c>
    </row>
    <row r="111" spans="1:9" ht="15">
      <c r="A111">
        <v>20</v>
      </c>
      <c r="B111" t="s">
        <v>489</v>
      </c>
      <c r="C111" t="s">
        <v>490</v>
      </c>
      <c r="D111">
        <v>16</v>
      </c>
      <c r="E111" t="s">
        <v>26</v>
      </c>
      <c r="H111">
        <f>(D111*F111)</f>
        <v>0</v>
      </c>
      <c r="I111">
        <f>(D111*G111)</f>
        <v>0</v>
      </c>
    </row>
    <row r="112" ht="15">
      <c r="C112" t="s">
        <v>491</v>
      </c>
    </row>
    <row r="113" spans="1:9" ht="15">
      <c r="A113">
        <v>21</v>
      </c>
      <c r="B113" t="s">
        <v>443</v>
      </c>
      <c r="C113" t="s">
        <v>492</v>
      </c>
      <c r="D113">
        <v>14</v>
      </c>
      <c r="E113" t="s">
        <v>26</v>
      </c>
      <c r="H113">
        <f>(D113*F113)</f>
        <v>0</v>
      </c>
      <c r="I113">
        <f>(D113*G113)</f>
        <v>0</v>
      </c>
    </row>
    <row r="114" spans="1:9" ht="15">
      <c r="A114">
        <v>22</v>
      </c>
      <c r="B114" t="s">
        <v>443</v>
      </c>
      <c r="C114" t="s">
        <v>493</v>
      </c>
      <c r="D114">
        <v>2</v>
      </c>
      <c r="E114" t="s">
        <v>26</v>
      </c>
      <c r="H114">
        <f>(D114*F114)</f>
        <v>0</v>
      </c>
      <c r="I114">
        <f>(D114*G114)</f>
        <v>0</v>
      </c>
    </row>
    <row r="115" ht="15">
      <c r="C115" t="s">
        <v>494</v>
      </c>
    </row>
    <row r="116" ht="15">
      <c r="C116" t="s">
        <v>495</v>
      </c>
    </row>
    <row r="117" ht="15">
      <c r="C117" t="s">
        <v>496</v>
      </c>
    </row>
    <row r="118" ht="15">
      <c r="C118" t="s">
        <v>497</v>
      </c>
    </row>
    <row r="119" ht="15">
      <c r="C119" t="s">
        <v>498</v>
      </c>
    </row>
    <row r="120" ht="15">
      <c r="C120" t="s">
        <v>499</v>
      </c>
    </row>
    <row r="121" ht="15">
      <c r="C121" t="s">
        <v>500</v>
      </c>
    </row>
    <row r="122" ht="15">
      <c r="C122" t="s">
        <v>452</v>
      </c>
    </row>
    <row r="123" ht="15">
      <c r="C123" t="s">
        <v>453</v>
      </c>
    </row>
    <row r="124" ht="15">
      <c r="C124" t="s">
        <v>501</v>
      </c>
    </row>
    <row r="125" ht="15">
      <c r="C125" t="s">
        <v>502</v>
      </c>
    </row>
    <row r="126" spans="1:9" ht="15">
      <c r="A126">
        <v>23</v>
      </c>
      <c r="B126" t="s">
        <v>503</v>
      </c>
      <c r="C126" t="s">
        <v>504</v>
      </c>
      <c r="D126">
        <v>3</v>
      </c>
      <c r="E126" t="s">
        <v>26</v>
      </c>
      <c r="H126">
        <f>(D126*F126)</f>
        <v>0</v>
      </c>
      <c r="I126">
        <f>(D126*G126)</f>
        <v>0</v>
      </c>
    </row>
    <row r="127" ht="15">
      <c r="C127" t="s">
        <v>505</v>
      </c>
    </row>
    <row r="128" ht="15">
      <c r="C128" t="s">
        <v>495</v>
      </c>
    </row>
    <row r="129" ht="15">
      <c r="C129" t="s">
        <v>496</v>
      </c>
    </row>
    <row r="130" ht="15">
      <c r="C130" t="s">
        <v>497</v>
      </c>
    </row>
    <row r="131" ht="15">
      <c r="C131" t="s">
        <v>498</v>
      </c>
    </row>
    <row r="132" ht="15">
      <c r="C132" t="s">
        <v>499</v>
      </c>
    </row>
    <row r="133" ht="15">
      <c r="C133" t="s">
        <v>500</v>
      </c>
    </row>
    <row r="134" ht="15">
      <c r="C134" t="s">
        <v>452</v>
      </c>
    </row>
    <row r="135" ht="15">
      <c r="C135" t="s">
        <v>453</v>
      </c>
    </row>
    <row r="136" ht="15">
      <c r="C136" t="s">
        <v>501</v>
      </c>
    </row>
    <row r="137" ht="15">
      <c r="C137" t="s">
        <v>502</v>
      </c>
    </row>
    <row r="138" spans="1:9" ht="15">
      <c r="A138">
        <v>24</v>
      </c>
      <c r="B138" t="s">
        <v>503</v>
      </c>
      <c r="C138" t="s">
        <v>506</v>
      </c>
      <c r="D138">
        <v>2</v>
      </c>
      <c r="E138" t="s">
        <v>26</v>
      </c>
      <c r="H138">
        <f>(D138*F138)</f>
        <v>0</v>
      </c>
      <c r="I138">
        <f>(D138*G138)</f>
        <v>0</v>
      </c>
    </row>
    <row r="139" ht="15">
      <c r="C139" t="s">
        <v>507</v>
      </c>
    </row>
    <row r="140" ht="15">
      <c r="C140" t="s">
        <v>508</v>
      </c>
    </row>
    <row r="141" spans="1:9" ht="15">
      <c r="A141">
        <v>25</v>
      </c>
      <c r="B141" t="s">
        <v>443</v>
      </c>
      <c r="C141" t="s">
        <v>509</v>
      </c>
      <c r="D141">
        <v>2</v>
      </c>
      <c r="E141" t="s">
        <v>26</v>
      </c>
      <c r="H141">
        <f>(D141*F141)</f>
        <v>0</v>
      </c>
      <c r="I141">
        <f>(D141*G141)</f>
        <v>0</v>
      </c>
    </row>
    <row r="142" ht="15">
      <c r="C142" t="s">
        <v>510</v>
      </c>
    </row>
    <row r="143" spans="1:9" ht="15">
      <c r="A143">
        <v>26</v>
      </c>
      <c r="B143" t="s">
        <v>443</v>
      </c>
      <c r="C143" t="s">
        <v>511</v>
      </c>
      <c r="D143">
        <v>2</v>
      </c>
      <c r="E143" t="s">
        <v>26</v>
      </c>
      <c r="H143">
        <f>(D143*F143)</f>
        <v>0</v>
      </c>
      <c r="I143">
        <f>(D143*G143)</f>
        <v>0</v>
      </c>
    </row>
    <row r="144" ht="15">
      <c r="C144" t="s">
        <v>512</v>
      </c>
    </row>
    <row r="145" ht="15">
      <c r="C145" t="s">
        <v>513</v>
      </c>
    </row>
    <row r="146" spans="1:9" ht="15">
      <c r="A146">
        <v>27</v>
      </c>
      <c r="B146" t="s">
        <v>443</v>
      </c>
      <c r="C146" t="s">
        <v>514</v>
      </c>
      <c r="D146">
        <v>7</v>
      </c>
      <c r="E146" t="s">
        <v>26</v>
      </c>
      <c r="H146">
        <f>(D146*F146)</f>
        <v>0</v>
      </c>
      <c r="I146">
        <f>(D146*G146)</f>
        <v>0</v>
      </c>
    </row>
    <row r="147" ht="15">
      <c r="C147" t="s">
        <v>515</v>
      </c>
    </row>
    <row r="148" ht="15">
      <c r="C148" t="s">
        <v>516</v>
      </c>
    </row>
    <row r="149" spans="1:9" ht="15">
      <c r="A149">
        <v>28</v>
      </c>
      <c r="B149" t="s">
        <v>443</v>
      </c>
      <c r="C149" t="s">
        <v>517</v>
      </c>
      <c r="D149">
        <v>2</v>
      </c>
      <c r="E149" t="s">
        <v>26</v>
      </c>
      <c r="H149">
        <f>(D149*F149)</f>
        <v>0</v>
      </c>
      <c r="I149">
        <f>(D149*G149)</f>
        <v>0</v>
      </c>
    </row>
    <row r="150" ht="15">
      <c r="C150" t="s">
        <v>518</v>
      </c>
    </row>
    <row r="151" ht="15">
      <c r="C151" t="s">
        <v>519</v>
      </c>
    </row>
    <row r="152" ht="15">
      <c r="C152" t="s">
        <v>520</v>
      </c>
    </row>
    <row r="153" spans="1:9" ht="15">
      <c r="A153">
        <v>29</v>
      </c>
      <c r="B153" t="s">
        <v>521</v>
      </c>
      <c r="C153" t="s">
        <v>522</v>
      </c>
      <c r="D153">
        <v>3</v>
      </c>
      <c r="E153" t="s">
        <v>26</v>
      </c>
      <c r="H153">
        <f>(D153*F153)</f>
        <v>0</v>
      </c>
      <c r="I153">
        <f>(D153*G153)</f>
        <v>0</v>
      </c>
    </row>
    <row r="154" ht="15">
      <c r="C154" t="s">
        <v>523</v>
      </c>
    </row>
    <row r="155" ht="15">
      <c r="C155" t="s">
        <v>524</v>
      </c>
    </row>
    <row r="156" ht="15">
      <c r="C156" t="s">
        <v>525</v>
      </c>
    </row>
    <row r="157" ht="15">
      <c r="C157" t="s">
        <v>526</v>
      </c>
    </row>
    <row r="158" ht="15">
      <c r="C158" t="s">
        <v>527</v>
      </c>
    </row>
    <row r="159" ht="15">
      <c r="C159" t="s">
        <v>452</v>
      </c>
    </row>
    <row r="160" ht="15">
      <c r="C160" t="s">
        <v>528</v>
      </c>
    </row>
    <row r="161" ht="15">
      <c r="C161" t="s">
        <v>529</v>
      </c>
    </row>
    <row r="162" spans="1:9" ht="15">
      <c r="A162">
        <v>30</v>
      </c>
      <c r="B162" t="s">
        <v>530</v>
      </c>
      <c r="C162" t="s">
        <v>531</v>
      </c>
      <c r="D162">
        <v>9</v>
      </c>
      <c r="E162" t="s">
        <v>26</v>
      </c>
      <c r="H162">
        <f>(D162*F162)</f>
        <v>0</v>
      </c>
      <c r="I162">
        <f>(D162*G162)</f>
        <v>0</v>
      </c>
    </row>
    <row r="163" ht="15">
      <c r="C163" t="s">
        <v>532</v>
      </c>
    </row>
    <row r="164" ht="15">
      <c r="C164" t="s">
        <v>533</v>
      </c>
    </row>
    <row r="165" ht="15">
      <c r="C165" t="s">
        <v>534</v>
      </c>
    </row>
    <row r="166" ht="15">
      <c r="C166" t="s">
        <v>497</v>
      </c>
    </row>
    <row r="167" ht="15">
      <c r="C167" t="s">
        <v>535</v>
      </c>
    </row>
    <row r="168" ht="15">
      <c r="C168" t="s">
        <v>452</v>
      </c>
    </row>
    <row r="169" ht="15">
      <c r="C169" t="s">
        <v>453</v>
      </c>
    </row>
    <row r="170" ht="15">
      <c r="C170" t="s">
        <v>536</v>
      </c>
    </row>
    <row r="171" spans="1:9" ht="15">
      <c r="A171">
        <v>31</v>
      </c>
      <c r="B171" t="s">
        <v>537</v>
      </c>
      <c r="C171" t="s">
        <v>538</v>
      </c>
      <c r="D171">
        <v>1</v>
      </c>
      <c r="E171" t="s">
        <v>26</v>
      </c>
      <c r="H171">
        <f>(D171*F171)</f>
        <v>0</v>
      </c>
      <c r="I171">
        <f>(D171*G171)</f>
        <v>0</v>
      </c>
    </row>
    <row r="172" ht="15">
      <c r="C172" t="s">
        <v>539</v>
      </c>
    </row>
    <row r="173" ht="15">
      <c r="C173" t="s">
        <v>540</v>
      </c>
    </row>
    <row r="174" ht="15">
      <c r="C174" t="s">
        <v>541</v>
      </c>
    </row>
    <row r="175" ht="15">
      <c r="C175" t="s">
        <v>542</v>
      </c>
    </row>
    <row r="176" ht="15">
      <c r="C176" t="s">
        <v>449</v>
      </c>
    </row>
    <row r="177" ht="15">
      <c r="C177" t="s">
        <v>543</v>
      </c>
    </row>
    <row r="178" ht="15">
      <c r="C178" t="s">
        <v>544</v>
      </c>
    </row>
    <row r="179" ht="15">
      <c r="C179" t="s">
        <v>545</v>
      </c>
    </row>
    <row r="180" spans="1:9" ht="15">
      <c r="A180">
        <v>32</v>
      </c>
      <c r="B180" t="s">
        <v>546</v>
      </c>
      <c r="C180" t="s">
        <v>547</v>
      </c>
      <c r="D180">
        <v>1</v>
      </c>
      <c r="E180" t="s">
        <v>26</v>
      </c>
      <c r="H180">
        <f>(D180*F180)</f>
        <v>0</v>
      </c>
      <c r="I180">
        <f>(D180*G180)</f>
        <v>0</v>
      </c>
    </row>
    <row r="181" ht="15">
      <c r="C181" t="s">
        <v>548</v>
      </c>
    </row>
    <row r="182" ht="15">
      <c r="C182" t="s">
        <v>549</v>
      </c>
    </row>
    <row r="183" ht="15">
      <c r="C183" t="s">
        <v>550</v>
      </c>
    </row>
    <row r="184" ht="15">
      <c r="C184" t="s">
        <v>551</v>
      </c>
    </row>
    <row r="185" ht="15">
      <c r="C185" t="s">
        <v>552</v>
      </c>
    </row>
    <row r="186" spans="1:9" ht="15">
      <c r="A186">
        <v>33</v>
      </c>
      <c r="B186" t="s">
        <v>443</v>
      </c>
      <c r="C186" t="s">
        <v>553</v>
      </c>
      <c r="D186">
        <v>1</v>
      </c>
      <c r="E186" t="s">
        <v>26</v>
      </c>
      <c r="H186">
        <f>(D186*F186)</f>
        <v>0</v>
      </c>
      <c r="I186">
        <f>(D186*G186)</f>
        <v>0</v>
      </c>
    </row>
    <row r="187" ht="15">
      <c r="C187" t="s">
        <v>554</v>
      </c>
    </row>
    <row r="188" spans="1:9" ht="15">
      <c r="A188">
        <v>34</v>
      </c>
      <c r="B188" t="s">
        <v>443</v>
      </c>
      <c r="C188" t="s">
        <v>555</v>
      </c>
      <c r="D188">
        <v>2</v>
      </c>
      <c r="E188" t="s">
        <v>26</v>
      </c>
      <c r="H188">
        <f>(D188*F188)</f>
        <v>0</v>
      </c>
      <c r="I188">
        <f>(D188*G188)</f>
        <v>0</v>
      </c>
    </row>
    <row r="189" ht="15">
      <c r="C189" t="s">
        <v>556</v>
      </c>
    </row>
    <row r="190" spans="1:9" ht="15">
      <c r="A190">
        <v>35</v>
      </c>
      <c r="B190" t="s">
        <v>443</v>
      </c>
      <c r="C190" t="s">
        <v>557</v>
      </c>
      <c r="D190">
        <v>1</v>
      </c>
      <c r="E190" t="s">
        <v>26</v>
      </c>
      <c r="H190">
        <f>(D190*F190)</f>
        <v>0</v>
      </c>
      <c r="I190">
        <f>(D190*G190)</f>
        <v>0</v>
      </c>
    </row>
    <row r="191" ht="15">
      <c r="C191" t="s">
        <v>558</v>
      </c>
    </row>
    <row r="192" ht="15">
      <c r="C192" t="s">
        <v>559</v>
      </c>
    </row>
    <row r="193" ht="15">
      <c r="C193" t="s">
        <v>560</v>
      </c>
    </row>
    <row r="194" spans="1:9" ht="15">
      <c r="A194">
        <v>36</v>
      </c>
      <c r="B194" t="s">
        <v>561</v>
      </c>
      <c r="C194" t="s">
        <v>562</v>
      </c>
      <c r="D194">
        <v>1</v>
      </c>
      <c r="E194" t="s">
        <v>26</v>
      </c>
      <c r="H194">
        <f>(D194*F194)</f>
        <v>0</v>
      </c>
      <c r="I194">
        <f>(D194*G194)</f>
        <v>0</v>
      </c>
    </row>
    <row r="195" ht="15">
      <c r="C195" t="s">
        <v>563</v>
      </c>
    </row>
    <row r="196" ht="15">
      <c r="C196" t="s">
        <v>564</v>
      </c>
    </row>
    <row r="197" ht="15">
      <c r="C197" t="s">
        <v>565</v>
      </c>
    </row>
    <row r="198" ht="15">
      <c r="C198" t="s">
        <v>566</v>
      </c>
    </row>
    <row r="199" ht="15">
      <c r="C199" t="s">
        <v>567</v>
      </c>
    </row>
    <row r="200" ht="15">
      <c r="C200" t="s">
        <v>568</v>
      </c>
    </row>
    <row r="201" ht="15">
      <c r="C201" t="s">
        <v>569</v>
      </c>
    </row>
    <row r="202" ht="15">
      <c r="C202" t="s">
        <v>570</v>
      </c>
    </row>
    <row r="203" ht="15">
      <c r="C203" t="s">
        <v>571</v>
      </c>
    </row>
    <row r="204" ht="15">
      <c r="C204" t="s">
        <v>572</v>
      </c>
    </row>
    <row r="205" ht="15">
      <c r="C205" t="s">
        <v>573</v>
      </c>
    </row>
    <row r="206" spans="1:9" ht="15">
      <c r="A206">
        <v>37</v>
      </c>
      <c r="B206" t="s">
        <v>574</v>
      </c>
      <c r="C206" t="s">
        <v>575</v>
      </c>
      <c r="D206">
        <v>110</v>
      </c>
      <c r="E206" t="s">
        <v>43</v>
      </c>
      <c r="H206">
        <f>(D206*F206)</f>
        <v>0</v>
      </c>
      <c r="I206">
        <f>(D206*G206)</f>
        <v>0</v>
      </c>
    </row>
    <row r="207" spans="1:9" ht="15">
      <c r="A207">
        <v>38</v>
      </c>
      <c r="B207" t="s">
        <v>576</v>
      </c>
      <c r="C207" t="s">
        <v>577</v>
      </c>
      <c r="D207">
        <v>52</v>
      </c>
      <c r="E207" t="s">
        <v>43</v>
      </c>
      <c r="H207">
        <f>(D207*F207)</f>
        <v>0</v>
      </c>
      <c r="I207">
        <f>(D207*G207)</f>
        <v>0</v>
      </c>
    </row>
    <row r="208" spans="1:9" ht="15">
      <c r="A208">
        <v>39</v>
      </c>
      <c r="B208" t="s">
        <v>578</v>
      </c>
      <c r="C208" t="s">
        <v>579</v>
      </c>
      <c r="D208">
        <v>35</v>
      </c>
      <c r="E208" t="s">
        <v>43</v>
      </c>
      <c r="H208">
        <f>(D208*F208)</f>
        <v>0</v>
      </c>
      <c r="I208">
        <f>(D208*G208)</f>
        <v>0</v>
      </c>
    </row>
    <row r="209" spans="1:9" ht="15">
      <c r="A209">
        <v>40</v>
      </c>
      <c r="B209" t="s">
        <v>580</v>
      </c>
      <c r="C209" t="s">
        <v>581</v>
      </c>
      <c r="D209">
        <v>16</v>
      </c>
      <c r="E209" t="s">
        <v>43</v>
      </c>
      <c r="H209">
        <f>(D209*F209)</f>
        <v>0</v>
      </c>
      <c r="I209">
        <f>(D209*G209)</f>
        <v>0</v>
      </c>
    </row>
    <row r="210" ht="15">
      <c r="C210" t="s">
        <v>582</v>
      </c>
    </row>
    <row r="211" ht="15">
      <c r="C211" t="s">
        <v>583</v>
      </c>
    </row>
    <row r="212" ht="15">
      <c r="C212" t="s">
        <v>584</v>
      </c>
    </row>
    <row r="213" ht="15">
      <c r="C213" t="s">
        <v>585</v>
      </c>
    </row>
    <row r="214" ht="15">
      <c r="C214" t="s">
        <v>586</v>
      </c>
    </row>
    <row r="215" ht="15">
      <c r="C215" t="s">
        <v>587</v>
      </c>
    </row>
    <row r="216" ht="15">
      <c r="C216" t="s">
        <v>588</v>
      </c>
    </row>
    <row r="217" ht="15">
      <c r="C217" t="s">
        <v>589</v>
      </c>
    </row>
    <row r="218" spans="1:9" ht="15">
      <c r="A218">
        <v>41</v>
      </c>
      <c r="B218" t="s">
        <v>590</v>
      </c>
      <c r="C218" t="s">
        <v>591</v>
      </c>
      <c r="D218">
        <v>110</v>
      </c>
      <c r="E218" t="s">
        <v>43</v>
      </c>
      <c r="H218">
        <f>(D218*F218)</f>
        <v>0</v>
      </c>
      <c r="I218">
        <f>(D218*G218)</f>
        <v>0</v>
      </c>
    </row>
    <row r="219" spans="1:9" ht="15">
      <c r="A219">
        <v>42</v>
      </c>
      <c r="B219" t="s">
        <v>592</v>
      </c>
      <c r="C219" t="s">
        <v>593</v>
      </c>
      <c r="D219">
        <v>52</v>
      </c>
      <c r="E219" t="s">
        <v>43</v>
      </c>
      <c r="H219">
        <f>(D219*F219)</f>
        <v>0</v>
      </c>
      <c r="I219">
        <f>(D219*G219)</f>
        <v>0</v>
      </c>
    </row>
    <row r="220" spans="1:9" ht="15">
      <c r="A220">
        <v>43</v>
      </c>
      <c r="B220" t="s">
        <v>594</v>
      </c>
      <c r="C220" t="s">
        <v>595</v>
      </c>
      <c r="D220">
        <v>35</v>
      </c>
      <c r="E220" t="s">
        <v>43</v>
      </c>
      <c r="H220">
        <f>(D220*F220)</f>
        <v>0</v>
      </c>
      <c r="I220">
        <f>(D220*G220)</f>
        <v>0</v>
      </c>
    </row>
    <row r="221" spans="1:9" ht="15">
      <c r="A221">
        <v>44</v>
      </c>
      <c r="B221" t="s">
        <v>596</v>
      </c>
      <c r="C221" t="s">
        <v>597</v>
      </c>
      <c r="D221">
        <v>16</v>
      </c>
      <c r="E221" t="s">
        <v>43</v>
      </c>
      <c r="H221">
        <f>(D221*F221)</f>
        <v>0</v>
      </c>
      <c r="I221">
        <f>(D221*G221)</f>
        <v>0</v>
      </c>
    </row>
    <row r="222" ht="15">
      <c r="C222" t="s">
        <v>598</v>
      </c>
    </row>
    <row r="223" ht="15">
      <c r="C223" t="s">
        <v>599</v>
      </c>
    </row>
    <row r="224" ht="15">
      <c r="C224" t="s">
        <v>600</v>
      </c>
    </row>
    <row r="225" ht="15">
      <c r="C225" t="s">
        <v>601</v>
      </c>
    </row>
    <row r="226" ht="15">
      <c r="C226" t="s">
        <v>602</v>
      </c>
    </row>
    <row r="227" ht="15">
      <c r="C227" t="s">
        <v>603</v>
      </c>
    </row>
    <row r="228" ht="15">
      <c r="C228" t="s">
        <v>604</v>
      </c>
    </row>
    <row r="229" spans="1:9" ht="15">
      <c r="A229">
        <v>45</v>
      </c>
      <c r="B229" t="s">
        <v>605</v>
      </c>
      <c r="C229" t="s">
        <v>606</v>
      </c>
      <c r="D229">
        <v>2</v>
      </c>
      <c r="E229" t="s">
        <v>43</v>
      </c>
      <c r="H229">
        <f>(D229*F229)</f>
        <v>0</v>
      </c>
      <c r="I229">
        <f>(D229*G229)</f>
        <v>0</v>
      </c>
    </row>
    <row r="230" spans="1:9" ht="15">
      <c r="A230">
        <v>46</v>
      </c>
      <c r="B230" t="s">
        <v>607</v>
      </c>
      <c r="C230" t="s">
        <v>608</v>
      </c>
      <c r="D230">
        <v>2</v>
      </c>
      <c r="E230" t="s">
        <v>43</v>
      </c>
      <c r="H230">
        <f>(D230*F230)</f>
        <v>0</v>
      </c>
      <c r="I230">
        <f>(D230*G230)</f>
        <v>0</v>
      </c>
    </row>
    <row r="231" spans="1:9" ht="15">
      <c r="A231">
        <v>47</v>
      </c>
      <c r="B231" t="s">
        <v>609</v>
      </c>
      <c r="C231" t="s">
        <v>610</v>
      </c>
      <c r="D231">
        <v>30</v>
      </c>
      <c r="E231" t="s">
        <v>43</v>
      </c>
      <c r="H231">
        <f>(D231*F231)</f>
        <v>0</v>
      </c>
      <c r="I231">
        <f>(D231*G231)</f>
        <v>0</v>
      </c>
    </row>
    <row r="232" spans="1:9" ht="15">
      <c r="A232">
        <v>48</v>
      </c>
      <c r="B232" t="s">
        <v>611</v>
      </c>
      <c r="C232" t="s">
        <v>612</v>
      </c>
      <c r="D232">
        <v>12</v>
      </c>
      <c r="E232" t="s">
        <v>43</v>
      </c>
      <c r="H232">
        <f>(D232*F232)</f>
        <v>0</v>
      </c>
      <c r="I232">
        <f>(D232*G232)</f>
        <v>0</v>
      </c>
    </row>
    <row r="233" spans="1:9" ht="15">
      <c r="A233">
        <v>49</v>
      </c>
      <c r="B233" t="s">
        <v>613</v>
      </c>
      <c r="C233" t="s">
        <v>614</v>
      </c>
      <c r="D233">
        <v>6</v>
      </c>
      <c r="E233" t="s">
        <v>43</v>
      </c>
      <c r="H233">
        <f>(D233*F233)</f>
        <v>0</v>
      </c>
      <c r="I233">
        <f>(D233*G233)</f>
        <v>0</v>
      </c>
    </row>
    <row r="234" ht="15">
      <c r="C234" t="s">
        <v>598</v>
      </c>
    </row>
    <row r="235" ht="15">
      <c r="C235" t="s">
        <v>615</v>
      </c>
    </row>
    <row r="236" ht="15">
      <c r="C236" t="s">
        <v>616</v>
      </c>
    </row>
    <row r="237" ht="15">
      <c r="C237" t="s">
        <v>617</v>
      </c>
    </row>
    <row r="238" ht="15">
      <c r="C238" t="s">
        <v>618</v>
      </c>
    </row>
    <row r="239" ht="15">
      <c r="C239" t="s">
        <v>602</v>
      </c>
    </row>
    <row r="240" spans="1:9" ht="15">
      <c r="A240">
        <v>50</v>
      </c>
      <c r="B240" t="s">
        <v>619</v>
      </c>
      <c r="C240" t="s">
        <v>620</v>
      </c>
      <c r="D240">
        <v>33</v>
      </c>
      <c r="E240" t="s">
        <v>43</v>
      </c>
      <c r="H240">
        <f>(D240*F240)</f>
        <v>0</v>
      </c>
      <c r="I240">
        <f>(D240*G240)</f>
        <v>0</v>
      </c>
    </row>
    <row r="241" spans="1:9" ht="15">
      <c r="A241">
        <v>51</v>
      </c>
      <c r="B241" t="s">
        <v>621</v>
      </c>
      <c r="C241" t="s">
        <v>622</v>
      </c>
      <c r="D241">
        <v>38</v>
      </c>
      <c r="E241" t="s">
        <v>43</v>
      </c>
      <c r="H241">
        <f>(D241*F241)</f>
        <v>0</v>
      </c>
      <c r="I241">
        <f>(D241*G241)</f>
        <v>0</v>
      </c>
    </row>
    <row r="242" spans="1:9" ht="15">
      <c r="A242">
        <v>52</v>
      </c>
      <c r="B242" t="s">
        <v>623</v>
      </c>
      <c r="C242" t="s">
        <v>624</v>
      </c>
      <c r="D242">
        <v>33</v>
      </c>
      <c r="E242" t="s">
        <v>43</v>
      </c>
      <c r="H242">
        <f>(D242*F242)</f>
        <v>0</v>
      </c>
      <c r="I242">
        <f>(D242*G242)</f>
        <v>0</v>
      </c>
    </row>
    <row r="243" ht="15">
      <c r="C243" t="s">
        <v>625</v>
      </c>
    </row>
    <row r="244" ht="15">
      <c r="C244" t="s">
        <v>626</v>
      </c>
    </row>
    <row r="245" spans="1:9" ht="15">
      <c r="A245">
        <v>53</v>
      </c>
      <c r="B245" t="s">
        <v>443</v>
      </c>
      <c r="C245" t="s">
        <v>627</v>
      </c>
      <c r="D245">
        <v>1</v>
      </c>
      <c r="E245" t="s">
        <v>26</v>
      </c>
      <c r="H245">
        <f>(D245*F245)</f>
        <v>0</v>
      </c>
      <c r="I245">
        <f>(D245*G245)</f>
        <v>0</v>
      </c>
    </row>
    <row r="246" ht="15">
      <c r="C246" t="s">
        <v>628</v>
      </c>
    </row>
    <row r="247" ht="15">
      <c r="C247" t="s">
        <v>629</v>
      </c>
    </row>
    <row r="248" ht="15">
      <c r="C248" t="s">
        <v>630</v>
      </c>
    </row>
    <row r="249" ht="15">
      <c r="C249" t="s">
        <v>631</v>
      </c>
    </row>
    <row r="250" ht="15">
      <c r="C250" t="s">
        <v>632</v>
      </c>
    </row>
    <row r="251" ht="15">
      <c r="C251" t="s">
        <v>633</v>
      </c>
    </row>
    <row r="252" ht="15">
      <c r="C252" t="s">
        <v>634</v>
      </c>
    </row>
    <row r="253" spans="1:9" ht="15">
      <c r="A253">
        <v>54</v>
      </c>
      <c r="B253" t="s">
        <v>635</v>
      </c>
      <c r="C253" t="s">
        <v>636</v>
      </c>
      <c r="D253">
        <v>1</v>
      </c>
      <c r="E253" t="s">
        <v>26</v>
      </c>
      <c r="H253">
        <f>(D253*F253)</f>
        <v>0</v>
      </c>
      <c r="I253">
        <f>(D253*G253)</f>
        <v>0</v>
      </c>
    </row>
    <row r="254" ht="15">
      <c r="C254" t="s">
        <v>637</v>
      </c>
    </row>
    <row r="255" ht="15">
      <c r="C255" t="s">
        <v>638</v>
      </c>
    </row>
    <row r="256" ht="15">
      <c r="C256" t="s">
        <v>639</v>
      </c>
    </row>
    <row r="257" ht="15">
      <c r="C257" t="s">
        <v>640</v>
      </c>
    </row>
    <row r="258" ht="15">
      <c r="C258" t="s">
        <v>641</v>
      </c>
    </row>
    <row r="259" ht="15">
      <c r="C259" t="s">
        <v>642</v>
      </c>
    </row>
    <row r="260" ht="15">
      <c r="C260" t="s">
        <v>643</v>
      </c>
    </row>
    <row r="261" ht="15">
      <c r="C261" t="s">
        <v>452</v>
      </c>
    </row>
    <row r="262" ht="15">
      <c r="C262" t="s">
        <v>644</v>
      </c>
    </row>
    <row r="263" ht="15">
      <c r="C263" t="s">
        <v>645</v>
      </c>
    </row>
    <row r="264" spans="1:9" ht="15">
      <c r="A264">
        <v>55</v>
      </c>
      <c r="B264" t="s">
        <v>646</v>
      </c>
      <c r="C264" t="s">
        <v>647</v>
      </c>
      <c r="D264">
        <v>1</v>
      </c>
      <c r="E264" t="s">
        <v>26</v>
      </c>
      <c r="H264">
        <f>(D264*F264)</f>
        <v>0</v>
      </c>
      <c r="I264">
        <f>(D264*G264)</f>
        <v>0</v>
      </c>
    </row>
    <row r="265" ht="15">
      <c r="C265" t="s">
        <v>648</v>
      </c>
    </row>
    <row r="266" ht="15">
      <c r="C266" t="s">
        <v>462</v>
      </c>
    </row>
    <row r="267" spans="1:9" ht="15">
      <c r="A267">
        <v>56</v>
      </c>
      <c r="B267" t="s">
        <v>649</v>
      </c>
      <c r="C267" t="s">
        <v>650</v>
      </c>
      <c r="D267">
        <v>1</v>
      </c>
      <c r="E267" t="s">
        <v>26</v>
      </c>
      <c r="H267">
        <f>(D267*F267)</f>
        <v>0</v>
      </c>
      <c r="I267">
        <f>(D267*G267)</f>
        <v>0</v>
      </c>
    </row>
    <row r="268" ht="15">
      <c r="C268" t="s">
        <v>651</v>
      </c>
    </row>
    <row r="269" ht="15">
      <c r="C269" t="s">
        <v>652</v>
      </c>
    </row>
    <row r="270" ht="15">
      <c r="C270" t="s">
        <v>452</v>
      </c>
    </row>
    <row r="271" ht="15">
      <c r="C271" t="s">
        <v>653</v>
      </c>
    </row>
    <row r="272" ht="15">
      <c r="C272" t="s">
        <v>654</v>
      </c>
    </row>
    <row r="273" spans="1:9" ht="15">
      <c r="A273">
        <v>57</v>
      </c>
      <c r="B273" t="s">
        <v>655</v>
      </c>
      <c r="C273" t="s">
        <v>656</v>
      </c>
      <c r="D273">
        <v>1</v>
      </c>
      <c r="E273" t="s">
        <v>26</v>
      </c>
      <c r="H273">
        <f>(D273*F273)</f>
        <v>0</v>
      </c>
      <c r="I273">
        <f>(D273*G273)</f>
        <v>0</v>
      </c>
    </row>
    <row r="274" ht="15">
      <c r="C274" t="s">
        <v>651</v>
      </c>
    </row>
    <row r="275" ht="15">
      <c r="C275" t="s">
        <v>652</v>
      </c>
    </row>
    <row r="276" ht="15">
      <c r="C276" t="s">
        <v>452</v>
      </c>
    </row>
    <row r="277" ht="15">
      <c r="C277" t="s">
        <v>653</v>
      </c>
    </row>
    <row r="278" ht="15">
      <c r="C278" t="s">
        <v>654</v>
      </c>
    </row>
    <row r="279" spans="1:9" ht="15">
      <c r="A279">
        <v>58</v>
      </c>
      <c r="B279" t="s">
        <v>657</v>
      </c>
      <c r="C279" t="s">
        <v>658</v>
      </c>
      <c r="D279">
        <v>2</v>
      </c>
      <c r="E279" t="s">
        <v>26</v>
      </c>
      <c r="H279">
        <f>(D279*F279)</f>
        <v>0</v>
      </c>
      <c r="I279">
        <f>(D279*G279)</f>
        <v>0</v>
      </c>
    </row>
    <row r="280" spans="1:9" ht="15">
      <c r="A280">
        <v>59</v>
      </c>
      <c r="B280" t="s">
        <v>659</v>
      </c>
      <c r="C280" t="s">
        <v>660</v>
      </c>
      <c r="D280">
        <v>6</v>
      </c>
      <c r="E280" t="s">
        <v>26</v>
      </c>
      <c r="H280">
        <f>(D280*F280)</f>
        <v>0</v>
      </c>
      <c r="I280">
        <f>(D280*G280)</f>
        <v>0</v>
      </c>
    </row>
    <row r="281" spans="1:9" ht="15">
      <c r="A281">
        <v>60</v>
      </c>
      <c r="B281" t="s">
        <v>661</v>
      </c>
      <c r="C281" t="s">
        <v>662</v>
      </c>
      <c r="D281">
        <v>3</v>
      </c>
      <c r="E281" t="s">
        <v>26</v>
      </c>
      <c r="H281">
        <f>(D281*F281)</f>
        <v>0</v>
      </c>
      <c r="I281">
        <f>(D281*G281)</f>
        <v>0</v>
      </c>
    </row>
    <row r="282" ht="15">
      <c r="C282" t="s">
        <v>663</v>
      </c>
    </row>
    <row r="283" spans="1:9" ht="15">
      <c r="A283">
        <v>61</v>
      </c>
      <c r="B283" t="s">
        <v>664</v>
      </c>
      <c r="C283" t="s">
        <v>665</v>
      </c>
      <c r="D283">
        <v>1</v>
      </c>
      <c r="E283" t="s">
        <v>26</v>
      </c>
      <c r="H283">
        <f>(D283*F283)</f>
        <v>0</v>
      </c>
      <c r="I283">
        <f>(D283*G283)</f>
        <v>0</v>
      </c>
    </row>
    <row r="284" spans="1:9" ht="15">
      <c r="A284">
        <v>62</v>
      </c>
      <c r="B284" t="s">
        <v>666</v>
      </c>
      <c r="C284" t="s">
        <v>667</v>
      </c>
      <c r="D284">
        <v>1</v>
      </c>
      <c r="E284" t="s">
        <v>26</v>
      </c>
      <c r="H284">
        <f>(D284*F284)</f>
        <v>0</v>
      </c>
      <c r="I284">
        <f>(D284*G284)</f>
        <v>0</v>
      </c>
    </row>
    <row r="285" ht="15">
      <c r="C285" t="s">
        <v>668</v>
      </c>
    </row>
    <row r="286" ht="15">
      <c r="C286" t="s">
        <v>669</v>
      </c>
    </row>
    <row r="287" ht="15">
      <c r="C287" t="s">
        <v>452</v>
      </c>
    </row>
    <row r="288" ht="15">
      <c r="C288" t="s">
        <v>670</v>
      </c>
    </row>
    <row r="289" spans="1:9" ht="15">
      <c r="A289">
        <v>63</v>
      </c>
      <c r="B289" t="s">
        <v>671</v>
      </c>
      <c r="C289" t="s">
        <v>672</v>
      </c>
      <c r="D289">
        <v>1</v>
      </c>
      <c r="E289" t="s">
        <v>26</v>
      </c>
      <c r="H289">
        <f>(D289*F289)</f>
        <v>0</v>
      </c>
      <c r="I289">
        <f>(D289*G289)</f>
        <v>0</v>
      </c>
    </row>
    <row r="290" ht="15">
      <c r="C290" t="s">
        <v>673</v>
      </c>
    </row>
    <row r="291" ht="15">
      <c r="C291" t="s">
        <v>674</v>
      </c>
    </row>
    <row r="292" ht="15">
      <c r="C292" t="s">
        <v>452</v>
      </c>
    </row>
    <row r="293" ht="15">
      <c r="C293" t="s">
        <v>675</v>
      </c>
    </row>
    <row r="294" spans="1:9" ht="15">
      <c r="A294">
        <v>64</v>
      </c>
      <c r="B294" t="s">
        <v>676</v>
      </c>
      <c r="C294" t="s">
        <v>677</v>
      </c>
      <c r="D294">
        <v>1</v>
      </c>
      <c r="E294" t="s">
        <v>26</v>
      </c>
      <c r="H294">
        <f>(D294*F294)</f>
        <v>0</v>
      </c>
      <c r="I294">
        <f>(D294*G294)</f>
        <v>0</v>
      </c>
    </row>
    <row r="295" ht="15">
      <c r="C295" t="s">
        <v>678</v>
      </c>
    </row>
    <row r="296" ht="15">
      <c r="C296" t="s">
        <v>679</v>
      </c>
    </row>
    <row r="297" ht="15">
      <c r="C297" t="s">
        <v>452</v>
      </c>
    </row>
    <row r="298" ht="15">
      <c r="C298" t="s">
        <v>680</v>
      </c>
    </row>
    <row r="299" spans="1:9" ht="15">
      <c r="A299">
        <v>65</v>
      </c>
      <c r="B299" t="s">
        <v>681</v>
      </c>
      <c r="C299" t="s">
        <v>682</v>
      </c>
      <c r="D299">
        <v>2</v>
      </c>
      <c r="E299" t="s">
        <v>26</v>
      </c>
      <c r="H299">
        <f>(D299*F299)</f>
        <v>0</v>
      </c>
      <c r="I299">
        <f>(D299*G299)</f>
        <v>0</v>
      </c>
    </row>
    <row r="300" ht="15">
      <c r="C300" t="s">
        <v>683</v>
      </c>
    </row>
    <row r="301" spans="1:9" ht="15">
      <c r="A301">
        <v>66</v>
      </c>
      <c r="B301" t="s">
        <v>443</v>
      </c>
      <c r="C301" t="s">
        <v>684</v>
      </c>
      <c r="D301">
        <v>2</v>
      </c>
      <c r="E301" t="s">
        <v>26</v>
      </c>
      <c r="H301">
        <f>(D301*F301)</f>
        <v>0</v>
      </c>
      <c r="I301">
        <f>(D301*G301)</f>
        <v>0</v>
      </c>
    </row>
    <row r="302" ht="15">
      <c r="C302" t="s">
        <v>685</v>
      </c>
    </row>
    <row r="303" ht="15">
      <c r="C303" t="s">
        <v>686</v>
      </c>
    </row>
    <row r="304" ht="15">
      <c r="C304" t="s">
        <v>687</v>
      </c>
    </row>
    <row r="305" ht="15">
      <c r="C305" t="s">
        <v>452</v>
      </c>
    </row>
    <row r="306" ht="15">
      <c r="C306" t="s">
        <v>688</v>
      </c>
    </row>
    <row r="307" ht="15">
      <c r="C307" t="s">
        <v>689</v>
      </c>
    </row>
    <row r="308" ht="15">
      <c r="C308" t="s">
        <v>690</v>
      </c>
    </row>
    <row r="309" spans="1:9" ht="15">
      <c r="A309">
        <v>67</v>
      </c>
      <c r="B309" t="s">
        <v>691</v>
      </c>
      <c r="C309" t="s">
        <v>692</v>
      </c>
      <c r="D309">
        <v>2</v>
      </c>
      <c r="E309" t="s">
        <v>26</v>
      </c>
      <c r="H309">
        <f>(D309*F309)</f>
        <v>0</v>
      </c>
      <c r="I309">
        <f>(D309*G309)</f>
        <v>0</v>
      </c>
    </row>
    <row r="310" ht="15">
      <c r="C310" t="s">
        <v>693</v>
      </c>
    </row>
    <row r="311" ht="15">
      <c r="C311" t="s">
        <v>694</v>
      </c>
    </row>
    <row r="312" ht="15">
      <c r="C312" t="s">
        <v>695</v>
      </c>
    </row>
    <row r="313" ht="15">
      <c r="C313" t="s">
        <v>696</v>
      </c>
    </row>
    <row r="314" spans="1:9" ht="15">
      <c r="A314">
        <v>68</v>
      </c>
      <c r="B314" t="s">
        <v>697</v>
      </c>
      <c r="C314" t="s">
        <v>698</v>
      </c>
      <c r="D314">
        <v>1</v>
      </c>
      <c r="E314" t="s">
        <v>26</v>
      </c>
      <c r="H314">
        <f>(D314*F314)</f>
        <v>0</v>
      </c>
      <c r="I314">
        <f>(D314*G314)</f>
        <v>0</v>
      </c>
    </row>
    <row r="315" ht="15">
      <c r="C315" t="s">
        <v>699</v>
      </c>
    </row>
    <row r="316" ht="15">
      <c r="C316" t="s">
        <v>700</v>
      </c>
    </row>
    <row r="317" ht="15">
      <c r="C317" t="s">
        <v>701</v>
      </c>
    </row>
    <row r="318" spans="1:9" ht="15">
      <c r="A318">
        <v>69</v>
      </c>
      <c r="B318" t="s">
        <v>702</v>
      </c>
      <c r="C318" t="s">
        <v>703</v>
      </c>
      <c r="D318">
        <v>1</v>
      </c>
      <c r="E318" t="s">
        <v>26</v>
      </c>
      <c r="H318">
        <f>(D318*F318)</f>
        <v>0</v>
      </c>
      <c r="I318">
        <f>(D318*G318)</f>
        <v>0</v>
      </c>
    </row>
    <row r="319" ht="15">
      <c r="C319" t="s">
        <v>704</v>
      </c>
    </row>
    <row r="320" ht="15">
      <c r="C320" t="s">
        <v>705</v>
      </c>
    </row>
    <row r="321" ht="15">
      <c r="C321" t="s">
        <v>452</v>
      </c>
    </row>
    <row r="322" ht="15">
      <c r="C322" t="s">
        <v>653</v>
      </c>
    </row>
    <row r="323" ht="15">
      <c r="C323" t="s">
        <v>706</v>
      </c>
    </row>
    <row r="324" spans="1:9" ht="15">
      <c r="A324">
        <v>70</v>
      </c>
      <c r="B324" t="s">
        <v>707</v>
      </c>
      <c r="C324" t="s">
        <v>708</v>
      </c>
      <c r="D324">
        <v>1</v>
      </c>
      <c r="E324" t="s">
        <v>26</v>
      </c>
      <c r="H324">
        <f>(D324*F324)</f>
        <v>0</v>
      </c>
      <c r="I324">
        <f>(D324*G324)</f>
        <v>0</v>
      </c>
    </row>
    <row r="325" ht="15">
      <c r="C325" t="s">
        <v>704</v>
      </c>
    </row>
    <row r="326" ht="15">
      <c r="C326" t="s">
        <v>705</v>
      </c>
    </row>
    <row r="327" ht="15">
      <c r="C327" t="s">
        <v>452</v>
      </c>
    </row>
    <row r="328" ht="15">
      <c r="C328" t="s">
        <v>653</v>
      </c>
    </row>
    <row r="329" ht="15">
      <c r="C329" t="s">
        <v>709</v>
      </c>
    </row>
    <row r="330" spans="1:9" ht="15">
      <c r="A330">
        <v>71</v>
      </c>
      <c r="B330" t="s">
        <v>710</v>
      </c>
      <c r="C330" t="s">
        <v>711</v>
      </c>
      <c r="D330">
        <v>4</v>
      </c>
      <c r="E330" t="s">
        <v>26</v>
      </c>
      <c r="H330">
        <f>(D330*F330)</f>
        <v>0</v>
      </c>
      <c r="I330">
        <f>(D330*G330)</f>
        <v>0</v>
      </c>
    </row>
    <row r="331" spans="1:9" ht="15">
      <c r="A331">
        <v>72</v>
      </c>
      <c r="B331" t="s">
        <v>443</v>
      </c>
      <c r="C331" t="s">
        <v>712</v>
      </c>
      <c r="D331">
        <v>1</v>
      </c>
      <c r="E331" t="s">
        <v>26</v>
      </c>
      <c r="H331">
        <f>(D331*F331)</f>
        <v>0</v>
      </c>
      <c r="I331">
        <f>(D331*G331)</f>
        <v>0</v>
      </c>
    </row>
    <row r="332" ht="15">
      <c r="C332" t="s">
        <v>713</v>
      </c>
    </row>
    <row r="333" ht="15">
      <c r="C333" t="s">
        <v>714</v>
      </c>
    </row>
    <row r="334" ht="15">
      <c r="C334" t="s">
        <v>715</v>
      </c>
    </row>
    <row r="335" ht="15">
      <c r="C335" t="s">
        <v>716</v>
      </c>
    </row>
    <row r="336" spans="1:9" ht="15">
      <c r="A336">
        <v>73</v>
      </c>
      <c r="B336" t="s">
        <v>717</v>
      </c>
      <c r="C336" t="s">
        <v>718</v>
      </c>
      <c r="D336">
        <v>3</v>
      </c>
      <c r="E336" t="s">
        <v>26</v>
      </c>
      <c r="H336">
        <f>(D336*F336)</f>
        <v>0</v>
      </c>
      <c r="I336">
        <f>(D336*G336)</f>
        <v>0</v>
      </c>
    </row>
    <row r="337" ht="15">
      <c r="C337" t="s">
        <v>719</v>
      </c>
    </row>
    <row r="338" spans="1:9" ht="15">
      <c r="A338">
        <v>74</v>
      </c>
      <c r="B338" t="s">
        <v>443</v>
      </c>
      <c r="C338" t="s">
        <v>720</v>
      </c>
      <c r="D338">
        <v>2</v>
      </c>
      <c r="E338" t="s">
        <v>26</v>
      </c>
      <c r="H338">
        <f>(D338*F338)</f>
        <v>0</v>
      </c>
      <c r="I338">
        <f>(D338*G338)</f>
        <v>0</v>
      </c>
    </row>
    <row r="339" ht="15">
      <c r="C339" t="s">
        <v>721</v>
      </c>
    </row>
    <row r="340" spans="1:9" ht="15">
      <c r="A340">
        <v>75</v>
      </c>
      <c r="B340" t="s">
        <v>443</v>
      </c>
      <c r="C340" t="s">
        <v>722</v>
      </c>
      <c r="D340">
        <v>2</v>
      </c>
      <c r="E340" t="s">
        <v>26</v>
      </c>
      <c r="H340">
        <f>(D340*F340)</f>
        <v>0</v>
      </c>
      <c r="I340">
        <f>(D340*G340)</f>
        <v>0</v>
      </c>
    </row>
    <row r="341" ht="15">
      <c r="C341" t="s">
        <v>723</v>
      </c>
    </row>
    <row r="342" ht="15">
      <c r="C342" t="s">
        <v>724</v>
      </c>
    </row>
    <row r="343" spans="1:9" ht="15">
      <c r="A343">
        <v>76</v>
      </c>
      <c r="B343" t="s">
        <v>725</v>
      </c>
      <c r="D343">
        <v>1</v>
      </c>
      <c r="E343" t="s">
        <v>332</v>
      </c>
      <c r="H343">
        <f>(D343*F343)</f>
        <v>0</v>
      </c>
      <c r="I343">
        <f>(D343*G343)</f>
        <v>0</v>
      </c>
    </row>
    <row r="344" ht="15">
      <c r="C344" t="s">
        <v>726</v>
      </c>
    </row>
    <row r="345" spans="1:9" ht="15">
      <c r="A345">
        <v>77</v>
      </c>
      <c r="B345" t="s">
        <v>727</v>
      </c>
      <c r="D345">
        <v>1</v>
      </c>
      <c r="E345" t="s">
        <v>332</v>
      </c>
      <c r="H345">
        <f>(D345*F345)</f>
        <v>0</v>
      </c>
      <c r="I345">
        <f>(D345*G345)</f>
        <v>0</v>
      </c>
    </row>
    <row r="346" ht="15">
      <c r="C346" t="s">
        <v>728</v>
      </c>
    </row>
    <row r="347" spans="1:9" ht="15">
      <c r="A347">
        <v>78</v>
      </c>
      <c r="B347" t="s">
        <v>729</v>
      </c>
      <c r="D347">
        <v>1</v>
      </c>
      <c r="E347" t="s">
        <v>332</v>
      </c>
      <c r="H347">
        <f>(D347*F347)</f>
        <v>0</v>
      </c>
      <c r="I347">
        <f>(D347*G347)</f>
        <v>0</v>
      </c>
    </row>
    <row r="348" spans="1:9" ht="15">
      <c r="A348">
        <v>79</v>
      </c>
      <c r="B348" t="s">
        <v>443</v>
      </c>
      <c r="C348" t="s">
        <v>730</v>
      </c>
      <c r="D348">
        <v>1</v>
      </c>
      <c r="E348" t="s">
        <v>26</v>
      </c>
      <c r="H348">
        <f>(D348*F348)</f>
        <v>0</v>
      </c>
      <c r="I348">
        <f>(D348*G348)</f>
        <v>0</v>
      </c>
    </row>
    <row r="349" ht="15">
      <c r="C349" t="s">
        <v>731</v>
      </c>
    </row>
    <row r="350" ht="15">
      <c r="C350" t="s">
        <v>732</v>
      </c>
    </row>
    <row r="351" ht="15">
      <c r="C351" t="s">
        <v>733</v>
      </c>
    </row>
    <row r="352" ht="15">
      <c r="C352" t="s">
        <v>734</v>
      </c>
    </row>
    <row r="353" ht="15">
      <c r="C353" t="s">
        <v>735</v>
      </c>
    </row>
    <row r="354" spans="1:9" ht="15">
      <c r="A354">
        <v>80</v>
      </c>
      <c r="B354" t="s">
        <v>736</v>
      </c>
      <c r="C354" t="s">
        <v>737</v>
      </c>
      <c r="D354">
        <v>60</v>
      </c>
      <c r="E354" t="s">
        <v>16</v>
      </c>
      <c r="H354">
        <f>(D354*F354)</f>
        <v>0</v>
      </c>
      <c r="I354">
        <f>(D354*G354)</f>
        <v>0</v>
      </c>
    </row>
    <row r="355" ht="15">
      <c r="C355" t="s">
        <v>738</v>
      </c>
    </row>
    <row r="356" ht="15">
      <c r="C356" t="s">
        <v>739</v>
      </c>
    </row>
    <row r="357" ht="15">
      <c r="C357" t="s">
        <v>740</v>
      </c>
    </row>
    <row r="358" ht="15">
      <c r="C358" t="s">
        <v>741</v>
      </c>
    </row>
    <row r="359" spans="1:9" ht="15">
      <c r="A359">
        <v>81</v>
      </c>
      <c r="B359" t="s">
        <v>742</v>
      </c>
      <c r="C359" t="s">
        <v>743</v>
      </c>
      <c r="D359">
        <v>60</v>
      </c>
      <c r="E359" t="s">
        <v>16</v>
      </c>
      <c r="H359">
        <f>(D359*F359)</f>
        <v>0</v>
      </c>
      <c r="I359">
        <f>(D359*G359)</f>
        <v>0</v>
      </c>
    </row>
    <row r="360" ht="15">
      <c r="C360" t="s">
        <v>744</v>
      </c>
    </row>
    <row r="361" ht="15">
      <c r="C361" t="s">
        <v>745</v>
      </c>
    </row>
    <row r="362" spans="1:9" ht="15">
      <c r="A362">
        <v>82</v>
      </c>
      <c r="B362" t="s">
        <v>746</v>
      </c>
      <c r="C362" t="s">
        <v>747</v>
      </c>
      <c r="D362">
        <v>60</v>
      </c>
      <c r="E362" t="s">
        <v>16</v>
      </c>
      <c r="H362">
        <f>(D362*F362)</f>
        <v>0</v>
      </c>
      <c r="I362">
        <f>(D362*G362)</f>
        <v>0</v>
      </c>
    </row>
    <row r="363" ht="15">
      <c r="C363" t="s">
        <v>748</v>
      </c>
    </row>
    <row r="364" spans="1:9" ht="15">
      <c r="A364">
        <v>83</v>
      </c>
      <c r="B364" t="s">
        <v>443</v>
      </c>
      <c r="C364" t="s">
        <v>749</v>
      </c>
      <c r="D364">
        <v>1</v>
      </c>
      <c r="E364" t="s">
        <v>332</v>
      </c>
      <c r="H364">
        <f>(D364*F364)</f>
        <v>0</v>
      </c>
      <c r="I364">
        <f>(D364*G364)</f>
        <v>0</v>
      </c>
    </row>
    <row r="365" ht="15">
      <c r="C365" t="s">
        <v>750</v>
      </c>
    </row>
    <row r="366" ht="15">
      <c r="C366" t="s">
        <v>751</v>
      </c>
    </row>
    <row r="367" ht="15">
      <c r="C367" t="s">
        <v>752</v>
      </c>
    </row>
    <row r="368" spans="1:9" ht="15">
      <c r="A368">
        <v>84</v>
      </c>
      <c r="B368" t="s">
        <v>753</v>
      </c>
      <c r="C368" t="s">
        <v>754</v>
      </c>
      <c r="D368">
        <v>1</v>
      </c>
      <c r="E368" t="s">
        <v>332</v>
      </c>
      <c r="H368">
        <f>(D368*F368)</f>
        <v>0</v>
      </c>
      <c r="I368">
        <f>(D368*G368)</f>
        <v>0</v>
      </c>
    </row>
    <row r="369" ht="15">
      <c r="C369" t="s">
        <v>755</v>
      </c>
    </row>
    <row r="370" spans="1:9" ht="15">
      <c r="A370">
        <v>85</v>
      </c>
      <c r="B370" t="s">
        <v>756</v>
      </c>
      <c r="D370">
        <v>1</v>
      </c>
      <c r="E370" t="s">
        <v>332</v>
      </c>
      <c r="H370">
        <f>(D370*F370)</f>
        <v>0</v>
      </c>
      <c r="I370">
        <f>(D370*G370)</f>
        <v>0</v>
      </c>
    </row>
    <row r="371" ht="15">
      <c r="C371" t="s">
        <v>757</v>
      </c>
    </row>
    <row r="372" ht="15">
      <c r="C372" t="s">
        <v>758</v>
      </c>
    </row>
    <row r="373" ht="15">
      <c r="C373" t="s">
        <v>759</v>
      </c>
    </row>
    <row r="374" spans="1:9" ht="15">
      <c r="A374">
        <v>86</v>
      </c>
      <c r="B374" t="s">
        <v>760</v>
      </c>
      <c r="C374" t="s">
        <v>761</v>
      </c>
      <c r="D374">
        <v>129</v>
      </c>
      <c r="E374" t="s">
        <v>43</v>
      </c>
      <c r="H374">
        <f>(D374*F374)</f>
        <v>0</v>
      </c>
      <c r="I374">
        <f>(D374*G374)</f>
        <v>0</v>
      </c>
    </row>
  </sheetData>
  <sheetProtection/>
  <printOptions/>
  <pageMargins left="0.7" right="0.7" top="0.75" bottom="0.75" header="0.3" footer="0.3"/>
  <pageSetup horizontalDpi="600" verticalDpi="600" orientation="portrait" paperSize="9" scale="68" r:id="rId1"/>
</worksheet>
</file>

<file path=xl/worksheets/sheet24.xml><?xml version="1.0" encoding="utf-8"?>
<worksheet xmlns="http://schemas.openxmlformats.org/spreadsheetml/2006/main" xmlns:r="http://schemas.openxmlformats.org/officeDocument/2006/relationships">
  <dimension ref="A1:J211"/>
  <sheetViews>
    <sheetView view="pageBreakPreview" zoomScale="60" zoomScalePageLayoutView="0" workbookViewId="0" topLeftCell="A154">
      <selection activeCell="I83" sqref="I83"/>
    </sheetView>
  </sheetViews>
  <sheetFormatPr defaultColWidth="9.140625" defaultRowHeight="15"/>
  <cols>
    <col min="1" max="1" width="5.140625" style="0" customWidth="1"/>
    <col min="2" max="2" width="23.00390625" style="0" bestFit="1" customWidth="1"/>
    <col min="3" max="3" width="72.8515625" style="0" bestFit="1" customWidth="1"/>
    <col min="4" max="4" width="3.00390625" style="0" bestFit="1" customWidth="1"/>
    <col min="5" max="5" width="3.28125" style="0" bestFit="1" customWidth="1"/>
    <col min="6" max="6" width="7.00390625" style="0" bestFit="1" customWidth="1"/>
    <col min="7" max="7" width="6.00390625" style="0" bestFit="1" customWidth="1"/>
    <col min="8" max="8" width="8.00390625" style="0" bestFit="1" customWidth="1"/>
    <col min="9" max="9" width="6.00390625" style="0" bestFit="1" customWidth="1"/>
  </cols>
  <sheetData>
    <row r="1" spans="1:10" ht="15">
      <c r="A1" s="113" t="s">
        <v>390</v>
      </c>
      <c r="B1" s="113" t="s">
        <v>391</v>
      </c>
      <c r="C1" s="113" t="s">
        <v>392</v>
      </c>
      <c r="D1" s="113" t="s">
        <v>393</v>
      </c>
      <c r="E1" s="113" t="s">
        <v>394</v>
      </c>
      <c r="F1" s="113" t="s">
        <v>395</v>
      </c>
      <c r="G1" s="113" t="s">
        <v>396</v>
      </c>
      <c r="H1" s="113" t="s">
        <v>397</v>
      </c>
      <c r="I1" s="113" t="s">
        <v>398</v>
      </c>
      <c r="J1" s="113"/>
    </row>
    <row r="2" spans="2:3" ht="15">
      <c r="B2" t="s">
        <v>762</v>
      </c>
      <c r="C2" t="s">
        <v>400</v>
      </c>
    </row>
    <row r="3" spans="1:9" ht="15">
      <c r="A3">
        <v>1</v>
      </c>
      <c r="B3" t="s">
        <v>443</v>
      </c>
      <c r="C3" t="s">
        <v>763</v>
      </c>
      <c r="D3">
        <v>1</v>
      </c>
      <c r="E3" t="s">
        <v>26</v>
      </c>
      <c r="H3">
        <f>(D3*F3)</f>
        <v>0</v>
      </c>
      <c r="I3">
        <f>(D3*G3)</f>
        <v>0</v>
      </c>
    </row>
    <row r="4" ht="15">
      <c r="C4" t="s">
        <v>764</v>
      </c>
    </row>
    <row r="5" spans="1:9" ht="15">
      <c r="A5">
        <v>2</v>
      </c>
      <c r="B5" t="s">
        <v>443</v>
      </c>
      <c r="C5" t="s">
        <v>765</v>
      </c>
      <c r="D5">
        <v>2</v>
      </c>
      <c r="E5" t="s">
        <v>26</v>
      </c>
      <c r="H5">
        <f>(D5*F5)</f>
        <v>0</v>
      </c>
      <c r="I5">
        <f>(D5*G5)</f>
        <v>0</v>
      </c>
    </row>
    <row r="6" ht="15">
      <c r="C6" t="s">
        <v>651</v>
      </c>
    </row>
    <row r="7" ht="15">
      <c r="C7" t="s">
        <v>652</v>
      </c>
    </row>
    <row r="8" ht="15">
      <c r="C8" t="s">
        <v>452</v>
      </c>
    </row>
    <row r="9" ht="15">
      <c r="C9" t="s">
        <v>653</v>
      </c>
    </row>
    <row r="10" ht="15">
      <c r="C10" t="s">
        <v>654</v>
      </c>
    </row>
    <row r="11" spans="1:9" ht="15">
      <c r="A11">
        <v>3</v>
      </c>
      <c r="B11" t="s">
        <v>659</v>
      </c>
      <c r="C11" t="s">
        <v>660</v>
      </c>
      <c r="D11">
        <v>6</v>
      </c>
      <c r="E11" t="s">
        <v>26</v>
      </c>
      <c r="H11">
        <f>(D11*F11)</f>
        <v>0</v>
      </c>
      <c r="I11">
        <f>(D11*G11)</f>
        <v>0</v>
      </c>
    </row>
    <row r="12" spans="1:9" ht="15">
      <c r="A12">
        <v>4</v>
      </c>
      <c r="B12" t="s">
        <v>661</v>
      </c>
      <c r="C12" t="s">
        <v>662</v>
      </c>
      <c r="D12">
        <v>5</v>
      </c>
      <c r="E12" t="s">
        <v>26</v>
      </c>
      <c r="H12">
        <f>(D12*F12)</f>
        <v>0</v>
      </c>
      <c r="I12">
        <f>(D12*G12)</f>
        <v>0</v>
      </c>
    </row>
    <row r="13" ht="15">
      <c r="C13" t="s">
        <v>663</v>
      </c>
    </row>
    <row r="14" spans="1:9" ht="15">
      <c r="A14">
        <v>5</v>
      </c>
      <c r="B14" t="s">
        <v>766</v>
      </c>
      <c r="C14" t="s">
        <v>767</v>
      </c>
      <c r="D14">
        <v>1</v>
      </c>
      <c r="E14" t="s">
        <v>26</v>
      </c>
      <c r="H14">
        <f>(D14*F14)</f>
        <v>0</v>
      </c>
      <c r="I14">
        <f>(D14*G14)</f>
        <v>0</v>
      </c>
    </row>
    <row r="15" ht="15">
      <c r="C15" t="s">
        <v>768</v>
      </c>
    </row>
    <row r="16" ht="15">
      <c r="C16" t="s">
        <v>769</v>
      </c>
    </row>
    <row r="17" ht="15">
      <c r="C17" t="s">
        <v>452</v>
      </c>
    </row>
    <row r="18" ht="15">
      <c r="C18" t="s">
        <v>770</v>
      </c>
    </row>
    <row r="19" ht="15">
      <c r="C19" t="s">
        <v>771</v>
      </c>
    </row>
    <row r="20" spans="1:9" ht="15">
      <c r="A20">
        <v>6</v>
      </c>
      <c r="B20" t="s">
        <v>772</v>
      </c>
      <c r="C20" t="s">
        <v>773</v>
      </c>
      <c r="D20">
        <v>2</v>
      </c>
      <c r="E20" t="s">
        <v>26</v>
      </c>
      <c r="H20">
        <f>(D20*F20)</f>
        <v>0</v>
      </c>
      <c r="I20">
        <f>(D20*G20)</f>
        <v>0</v>
      </c>
    </row>
    <row r="21" ht="15">
      <c r="C21" t="s">
        <v>774</v>
      </c>
    </row>
    <row r="22" ht="15">
      <c r="C22" t="s">
        <v>775</v>
      </c>
    </row>
    <row r="23" ht="15">
      <c r="C23" t="s">
        <v>776</v>
      </c>
    </row>
    <row r="24" ht="15">
      <c r="C24" t="s">
        <v>452</v>
      </c>
    </row>
    <row r="25" ht="15">
      <c r="C25" t="s">
        <v>777</v>
      </c>
    </row>
    <row r="26" ht="15">
      <c r="C26" t="s">
        <v>778</v>
      </c>
    </row>
    <row r="27" spans="1:9" ht="15">
      <c r="A27">
        <v>7</v>
      </c>
      <c r="B27" t="s">
        <v>779</v>
      </c>
      <c r="C27" t="s">
        <v>780</v>
      </c>
      <c r="D27">
        <v>2</v>
      </c>
      <c r="E27" t="s">
        <v>26</v>
      </c>
      <c r="H27">
        <f>(D27*F27)</f>
        <v>0</v>
      </c>
      <c r="I27">
        <f>(D27*G27)</f>
        <v>0</v>
      </c>
    </row>
    <row r="28" ht="15">
      <c r="C28" t="s">
        <v>781</v>
      </c>
    </row>
    <row r="29" ht="15">
      <c r="C29" t="s">
        <v>782</v>
      </c>
    </row>
    <row r="30" ht="15">
      <c r="C30" t="s">
        <v>783</v>
      </c>
    </row>
    <row r="31" spans="1:9" ht="15">
      <c r="A31">
        <v>8</v>
      </c>
      <c r="B31" t="s">
        <v>784</v>
      </c>
      <c r="C31" t="s">
        <v>785</v>
      </c>
      <c r="D31">
        <v>2</v>
      </c>
      <c r="E31" t="s">
        <v>26</v>
      </c>
      <c r="H31">
        <f>(D31*F31)</f>
        <v>0</v>
      </c>
      <c r="I31">
        <f>(D31*G31)</f>
        <v>0</v>
      </c>
    </row>
    <row r="32" ht="15">
      <c r="C32" t="s">
        <v>693</v>
      </c>
    </row>
    <row r="33" ht="15">
      <c r="C33" t="s">
        <v>694</v>
      </c>
    </row>
    <row r="34" ht="15">
      <c r="C34" t="s">
        <v>695</v>
      </c>
    </row>
    <row r="35" ht="15">
      <c r="C35" t="s">
        <v>786</v>
      </c>
    </row>
    <row r="36" spans="1:9" ht="15">
      <c r="A36">
        <v>9</v>
      </c>
      <c r="B36" t="s">
        <v>697</v>
      </c>
      <c r="C36" t="s">
        <v>698</v>
      </c>
      <c r="D36">
        <v>2</v>
      </c>
      <c r="E36" t="s">
        <v>26</v>
      </c>
      <c r="H36">
        <f>(D36*F36)</f>
        <v>0</v>
      </c>
      <c r="I36">
        <f>(D36*G36)</f>
        <v>0</v>
      </c>
    </row>
    <row r="37" ht="15">
      <c r="C37" t="s">
        <v>699</v>
      </c>
    </row>
    <row r="38" ht="15">
      <c r="C38" t="s">
        <v>700</v>
      </c>
    </row>
    <row r="39" ht="15">
      <c r="C39" t="s">
        <v>701</v>
      </c>
    </row>
    <row r="40" spans="1:9" ht="15">
      <c r="A40">
        <v>10</v>
      </c>
      <c r="B40" t="s">
        <v>702</v>
      </c>
      <c r="C40" t="s">
        <v>703</v>
      </c>
      <c r="D40">
        <v>2</v>
      </c>
      <c r="E40" t="s">
        <v>26</v>
      </c>
      <c r="H40">
        <f>(D40*F40)</f>
        <v>0</v>
      </c>
      <c r="I40">
        <f>(D40*G40)</f>
        <v>0</v>
      </c>
    </row>
    <row r="41" ht="15">
      <c r="C41" t="s">
        <v>704</v>
      </c>
    </row>
    <row r="42" ht="15">
      <c r="C42" t="s">
        <v>705</v>
      </c>
    </row>
    <row r="43" ht="15">
      <c r="C43" t="s">
        <v>452</v>
      </c>
    </row>
    <row r="44" ht="15">
      <c r="C44" t="s">
        <v>653</v>
      </c>
    </row>
    <row r="45" ht="15">
      <c r="C45" t="s">
        <v>709</v>
      </c>
    </row>
    <row r="46" spans="1:9" ht="15">
      <c r="A46">
        <v>11</v>
      </c>
      <c r="B46" t="s">
        <v>710</v>
      </c>
      <c r="C46" t="s">
        <v>711</v>
      </c>
      <c r="D46">
        <v>2</v>
      </c>
      <c r="E46" t="s">
        <v>26</v>
      </c>
      <c r="H46">
        <f>(D46*F46)</f>
        <v>0</v>
      </c>
      <c r="I46">
        <f>(D46*G46)</f>
        <v>0</v>
      </c>
    </row>
    <row r="47" ht="15">
      <c r="C47" t="s">
        <v>787</v>
      </c>
    </row>
    <row r="48" ht="15">
      <c r="C48" t="s">
        <v>788</v>
      </c>
    </row>
    <row r="49" ht="15">
      <c r="C49" t="s">
        <v>789</v>
      </c>
    </row>
    <row r="50" ht="15">
      <c r="C50" t="s">
        <v>790</v>
      </c>
    </row>
    <row r="51" ht="15">
      <c r="C51" t="s">
        <v>452</v>
      </c>
    </row>
    <row r="52" ht="15">
      <c r="C52" t="s">
        <v>791</v>
      </c>
    </row>
    <row r="53" spans="1:9" ht="15">
      <c r="A53">
        <v>12</v>
      </c>
      <c r="B53" t="s">
        <v>792</v>
      </c>
      <c r="C53" t="s">
        <v>793</v>
      </c>
      <c r="D53">
        <v>1</v>
      </c>
      <c r="E53" t="s">
        <v>26</v>
      </c>
      <c r="H53">
        <f>(D53*F53)</f>
        <v>0</v>
      </c>
      <c r="I53">
        <f>(D53*G53)</f>
        <v>0</v>
      </c>
    </row>
    <row r="54" ht="15">
      <c r="C54" t="s">
        <v>637</v>
      </c>
    </row>
    <row r="55" ht="15">
      <c r="C55" t="s">
        <v>794</v>
      </c>
    </row>
    <row r="56" ht="15">
      <c r="C56" t="s">
        <v>795</v>
      </c>
    </row>
    <row r="57" ht="15">
      <c r="C57" t="s">
        <v>796</v>
      </c>
    </row>
    <row r="58" ht="15">
      <c r="C58" t="s">
        <v>797</v>
      </c>
    </row>
    <row r="59" ht="15">
      <c r="C59" t="s">
        <v>798</v>
      </c>
    </row>
    <row r="60" ht="15">
      <c r="C60" t="s">
        <v>452</v>
      </c>
    </row>
    <row r="61" ht="15">
      <c r="C61" t="s">
        <v>799</v>
      </c>
    </row>
    <row r="62" ht="15">
      <c r="C62" t="s">
        <v>800</v>
      </c>
    </row>
    <row r="63" spans="1:9" ht="15">
      <c r="A63">
        <v>13</v>
      </c>
      <c r="B63" t="s">
        <v>801</v>
      </c>
      <c r="C63" t="s">
        <v>802</v>
      </c>
      <c r="D63">
        <v>1</v>
      </c>
      <c r="E63" t="s">
        <v>26</v>
      </c>
      <c r="H63">
        <f>(D63*F63)</f>
        <v>0</v>
      </c>
      <c r="I63">
        <f>(D63*G63)</f>
        <v>0</v>
      </c>
    </row>
    <row r="64" ht="15">
      <c r="C64" t="s">
        <v>803</v>
      </c>
    </row>
    <row r="65" ht="15">
      <c r="C65" t="s">
        <v>804</v>
      </c>
    </row>
    <row r="66" ht="15">
      <c r="C66" t="s">
        <v>805</v>
      </c>
    </row>
    <row r="67" ht="15">
      <c r="C67" t="s">
        <v>806</v>
      </c>
    </row>
    <row r="68" spans="1:9" ht="15">
      <c r="A68">
        <v>14</v>
      </c>
      <c r="B68" t="s">
        <v>807</v>
      </c>
      <c r="C68" t="s">
        <v>808</v>
      </c>
      <c r="D68">
        <v>1</v>
      </c>
      <c r="E68" t="s">
        <v>26</v>
      </c>
      <c r="H68">
        <f>(D68*F68)</f>
        <v>0</v>
      </c>
      <c r="I68">
        <f>(D68*G68)</f>
        <v>0</v>
      </c>
    </row>
    <row r="69" ht="15">
      <c r="C69" t="s">
        <v>809</v>
      </c>
    </row>
    <row r="70" ht="15">
      <c r="C70" t="s">
        <v>810</v>
      </c>
    </row>
    <row r="71" ht="15">
      <c r="C71" t="s">
        <v>452</v>
      </c>
    </row>
    <row r="72" ht="15">
      <c r="C72" t="s">
        <v>811</v>
      </c>
    </row>
    <row r="73" spans="1:9" ht="15">
      <c r="A73">
        <v>15</v>
      </c>
      <c r="B73" t="s">
        <v>812</v>
      </c>
      <c r="C73" t="s">
        <v>813</v>
      </c>
      <c r="D73">
        <v>1</v>
      </c>
      <c r="E73" t="s">
        <v>26</v>
      </c>
      <c r="H73">
        <f>(D73*F73)</f>
        <v>0</v>
      </c>
      <c r="I73">
        <f>(D73*G73)</f>
        <v>0</v>
      </c>
    </row>
    <row r="74" ht="15">
      <c r="C74" t="s">
        <v>814</v>
      </c>
    </row>
    <row r="75" ht="15">
      <c r="C75" t="s">
        <v>815</v>
      </c>
    </row>
    <row r="76" ht="15">
      <c r="C76" t="s">
        <v>816</v>
      </c>
    </row>
    <row r="77" ht="15">
      <c r="C77" t="s">
        <v>631</v>
      </c>
    </row>
    <row r="78" ht="15">
      <c r="C78" t="s">
        <v>817</v>
      </c>
    </row>
    <row r="79" ht="15">
      <c r="C79" t="s">
        <v>818</v>
      </c>
    </row>
    <row r="80" ht="15">
      <c r="C80" t="s">
        <v>633</v>
      </c>
    </row>
    <row r="81" ht="15">
      <c r="C81" t="s">
        <v>819</v>
      </c>
    </row>
    <row r="82" spans="1:9" ht="15">
      <c r="A82">
        <v>16</v>
      </c>
      <c r="B82" t="s">
        <v>820</v>
      </c>
      <c r="C82" t="s">
        <v>821</v>
      </c>
      <c r="D82">
        <v>1</v>
      </c>
      <c r="E82" t="s">
        <v>26</v>
      </c>
      <c r="H82">
        <f>(D82*F82)</f>
        <v>0</v>
      </c>
      <c r="I82">
        <f>(D82*G82)</f>
        <v>0</v>
      </c>
    </row>
    <row r="83" ht="15">
      <c r="C83" t="s">
        <v>822</v>
      </c>
    </row>
    <row r="84" ht="15">
      <c r="C84" t="s">
        <v>452</v>
      </c>
    </row>
    <row r="85" ht="15">
      <c r="C85" t="s">
        <v>823</v>
      </c>
    </row>
    <row r="86" spans="1:9" ht="15">
      <c r="A86">
        <v>17</v>
      </c>
      <c r="B86" t="s">
        <v>824</v>
      </c>
      <c r="C86" t="s">
        <v>825</v>
      </c>
      <c r="D86">
        <v>2</v>
      </c>
      <c r="E86" t="s">
        <v>26</v>
      </c>
      <c r="H86">
        <f>(D86*F86)</f>
        <v>0</v>
      </c>
      <c r="I86">
        <f>(D86*G86)</f>
        <v>0</v>
      </c>
    </row>
    <row r="87" ht="15">
      <c r="C87" t="s">
        <v>826</v>
      </c>
    </row>
    <row r="88" ht="15">
      <c r="C88" t="s">
        <v>827</v>
      </c>
    </row>
    <row r="89" ht="15">
      <c r="C89" t="s">
        <v>828</v>
      </c>
    </row>
    <row r="90" ht="15">
      <c r="C90" t="s">
        <v>829</v>
      </c>
    </row>
    <row r="91" ht="15">
      <c r="C91" t="s">
        <v>830</v>
      </c>
    </row>
    <row r="92" ht="15">
      <c r="C92" t="s">
        <v>831</v>
      </c>
    </row>
    <row r="93" ht="15">
      <c r="C93" t="s">
        <v>832</v>
      </c>
    </row>
    <row r="94" ht="15">
      <c r="C94" t="s">
        <v>833</v>
      </c>
    </row>
    <row r="95" ht="15">
      <c r="C95" t="s">
        <v>834</v>
      </c>
    </row>
    <row r="96" spans="1:9" ht="15">
      <c r="A96">
        <v>18</v>
      </c>
      <c r="B96" t="s">
        <v>835</v>
      </c>
      <c r="C96" t="s">
        <v>836</v>
      </c>
      <c r="D96">
        <v>1</v>
      </c>
      <c r="E96" t="s">
        <v>26</v>
      </c>
      <c r="H96">
        <f>(D96*F96)</f>
        <v>0</v>
      </c>
      <c r="I96">
        <f>(D96*G96)</f>
        <v>0</v>
      </c>
    </row>
    <row r="97" spans="1:9" ht="15">
      <c r="A97">
        <v>19</v>
      </c>
      <c r="B97" t="s">
        <v>837</v>
      </c>
      <c r="C97" t="s">
        <v>838</v>
      </c>
      <c r="D97">
        <v>2</v>
      </c>
      <c r="E97" t="s">
        <v>26</v>
      </c>
      <c r="H97">
        <f>(D97*F97)</f>
        <v>0</v>
      </c>
      <c r="I97">
        <f>(D97*G97)</f>
        <v>0</v>
      </c>
    </row>
    <row r="98" spans="1:9" ht="15">
      <c r="A98">
        <v>20</v>
      </c>
      <c r="B98" t="s">
        <v>839</v>
      </c>
      <c r="C98" t="s">
        <v>840</v>
      </c>
      <c r="D98">
        <v>1</v>
      </c>
      <c r="E98" t="s">
        <v>26</v>
      </c>
      <c r="H98">
        <f>(D98*F98)</f>
        <v>0</v>
      </c>
      <c r="I98">
        <f>(D98*G98)</f>
        <v>0</v>
      </c>
    </row>
    <row r="99" spans="1:9" ht="15">
      <c r="A99">
        <v>21</v>
      </c>
      <c r="B99" t="s">
        <v>841</v>
      </c>
      <c r="C99" t="s">
        <v>842</v>
      </c>
      <c r="D99">
        <v>4</v>
      </c>
      <c r="E99" t="s">
        <v>26</v>
      </c>
      <c r="H99">
        <f>(D99*F99)</f>
        <v>0</v>
      </c>
      <c r="I99">
        <f>(D99*G99)</f>
        <v>0</v>
      </c>
    </row>
    <row r="100" ht="15">
      <c r="C100" t="s">
        <v>843</v>
      </c>
    </row>
    <row r="101" ht="15">
      <c r="C101" t="s">
        <v>844</v>
      </c>
    </row>
    <row r="102" ht="15">
      <c r="C102" t="s">
        <v>833</v>
      </c>
    </row>
    <row r="103" ht="15">
      <c r="C103" t="s">
        <v>834</v>
      </c>
    </row>
    <row r="104" spans="1:9" ht="15">
      <c r="A104">
        <v>22</v>
      </c>
      <c r="B104" t="s">
        <v>845</v>
      </c>
      <c r="C104" t="s">
        <v>846</v>
      </c>
      <c r="D104">
        <v>1</v>
      </c>
      <c r="E104" t="s">
        <v>26</v>
      </c>
      <c r="H104">
        <f>(D104*F104)</f>
        <v>0</v>
      </c>
      <c r="I104">
        <f>(D104*G104)</f>
        <v>0</v>
      </c>
    </row>
    <row r="105" spans="1:9" ht="15">
      <c r="A105">
        <v>23</v>
      </c>
      <c r="B105" t="s">
        <v>847</v>
      </c>
      <c r="C105" t="s">
        <v>848</v>
      </c>
      <c r="D105">
        <v>4</v>
      </c>
      <c r="E105" t="s">
        <v>26</v>
      </c>
      <c r="H105">
        <f>(D105*F105)</f>
        <v>0</v>
      </c>
      <c r="I105">
        <f>(D105*G105)</f>
        <v>0</v>
      </c>
    </row>
    <row r="106" spans="1:9" ht="15">
      <c r="A106">
        <v>24</v>
      </c>
      <c r="B106" t="s">
        <v>849</v>
      </c>
      <c r="C106" t="s">
        <v>850</v>
      </c>
      <c r="D106">
        <v>8</v>
      </c>
      <c r="E106" t="s">
        <v>26</v>
      </c>
      <c r="H106">
        <f>(D106*F106)</f>
        <v>0</v>
      </c>
      <c r="I106">
        <f>(D106*G106)</f>
        <v>0</v>
      </c>
    </row>
    <row r="107" spans="1:9" ht="15">
      <c r="A107">
        <v>25</v>
      </c>
      <c r="B107" t="s">
        <v>851</v>
      </c>
      <c r="C107" t="s">
        <v>852</v>
      </c>
      <c r="D107">
        <v>1</v>
      </c>
      <c r="E107" t="s">
        <v>26</v>
      </c>
      <c r="H107">
        <f>(D107*F107)</f>
        <v>0</v>
      </c>
      <c r="I107">
        <f>(D107*G107)</f>
        <v>0</v>
      </c>
    </row>
    <row r="108" spans="1:9" ht="15">
      <c r="A108">
        <v>26</v>
      </c>
      <c r="B108" t="s">
        <v>853</v>
      </c>
      <c r="C108" t="s">
        <v>854</v>
      </c>
      <c r="D108">
        <v>1</v>
      </c>
      <c r="E108" t="s">
        <v>26</v>
      </c>
      <c r="H108">
        <f>(D108*F108)</f>
        <v>0</v>
      </c>
      <c r="I108">
        <f>(D108*G108)</f>
        <v>0</v>
      </c>
    </row>
    <row r="109" ht="15">
      <c r="C109" t="s">
        <v>855</v>
      </c>
    </row>
    <row r="110" ht="15">
      <c r="C110" t="s">
        <v>856</v>
      </c>
    </row>
    <row r="111" ht="15">
      <c r="C111" t="s">
        <v>857</v>
      </c>
    </row>
    <row r="112" ht="15">
      <c r="C112" t="s">
        <v>858</v>
      </c>
    </row>
    <row r="113" ht="15">
      <c r="C113" t="s">
        <v>859</v>
      </c>
    </row>
    <row r="114" ht="15">
      <c r="C114" t="s">
        <v>860</v>
      </c>
    </row>
    <row r="115" ht="15">
      <c r="C115" t="s">
        <v>861</v>
      </c>
    </row>
    <row r="116" ht="15">
      <c r="C116" t="s">
        <v>862</v>
      </c>
    </row>
    <row r="117" spans="1:9" ht="15">
      <c r="A117">
        <v>27</v>
      </c>
      <c r="B117" t="s">
        <v>863</v>
      </c>
      <c r="C117" t="s">
        <v>864</v>
      </c>
      <c r="D117">
        <v>23</v>
      </c>
      <c r="E117" t="s">
        <v>26</v>
      </c>
      <c r="H117">
        <f>(D117*F117)</f>
        <v>0</v>
      </c>
      <c r="I117">
        <f>(D117*G117)</f>
        <v>0</v>
      </c>
    </row>
    <row r="118" ht="15">
      <c r="C118" t="s">
        <v>865</v>
      </c>
    </row>
    <row r="119" ht="15">
      <c r="C119" t="s">
        <v>866</v>
      </c>
    </row>
    <row r="120" ht="15">
      <c r="C120" t="s">
        <v>452</v>
      </c>
    </row>
    <row r="121" ht="15">
      <c r="C121" t="s">
        <v>867</v>
      </c>
    </row>
    <row r="122" ht="15">
      <c r="C122" t="s">
        <v>868</v>
      </c>
    </row>
    <row r="123" ht="15">
      <c r="C123" t="s">
        <v>869</v>
      </c>
    </row>
    <row r="124" spans="1:9" ht="15">
      <c r="A124">
        <v>28</v>
      </c>
      <c r="B124" t="s">
        <v>870</v>
      </c>
      <c r="C124" t="s">
        <v>871</v>
      </c>
      <c r="D124">
        <v>23</v>
      </c>
      <c r="E124" t="s">
        <v>26</v>
      </c>
      <c r="H124">
        <f>(D124*F124)</f>
        <v>0</v>
      </c>
      <c r="I124">
        <f>(D124*G124)</f>
        <v>0</v>
      </c>
    </row>
    <row r="125" ht="15">
      <c r="C125" t="s">
        <v>872</v>
      </c>
    </row>
    <row r="126" ht="15">
      <c r="C126" t="s">
        <v>873</v>
      </c>
    </row>
    <row r="127" ht="15">
      <c r="C127" t="s">
        <v>874</v>
      </c>
    </row>
    <row r="128" ht="15">
      <c r="C128" t="s">
        <v>875</v>
      </c>
    </row>
    <row r="129" spans="1:9" ht="15">
      <c r="A129">
        <v>29</v>
      </c>
      <c r="B129" t="s">
        <v>876</v>
      </c>
      <c r="C129" t="s">
        <v>877</v>
      </c>
      <c r="D129">
        <v>23</v>
      </c>
      <c r="E129" t="s">
        <v>26</v>
      </c>
      <c r="H129">
        <f>(D129*F129)</f>
        <v>0</v>
      </c>
      <c r="I129">
        <f>(D129*G129)</f>
        <v>0</v>
      </c>
    </row>
    <row r="130" ht="15">
      <c r="C130" t="s">
        <v>878</v>
      </c>
    </row>
    <row r="131" ht="15">
      <c r="C131" t="s">
        <v>452</v>
      </c>
    </row>
    <row r="132" ht="15">
      <c r="C132" t="s">
        <v>879</v>
      </c>
    </row>
    <row r="133" spans="1:9" ht="15">
      <c r="A133">
        <v>30</v>
      </c>
      <c r="B133" t="s">
        <v>880</v>
      </c>
      <c r="C133" t="s">
        <v>881</v>
      </c>
      <c r="D133">
        <v>23</v>
      </c>
      <c r="E133" t="s">
        <v>26</v>
      </c>
      <c r="H133">
        <f>(D133*F133)</f>
        <v>0</v>
      </c>
      <c r="I133">
        <f>(D133*G133)</f>
        <v>0</v>
      </c>
    </row>
    <row r="134" ht="15">
      <c r="C134" t="s">
        <v>563</v>
      </c>
    </row>
    <row r="135" ht="15">
      <c r="C135" t="s">
        <v>564</v>
      </c>
    </row>
    <row r="136" ht="15">
      <c r="C136" t="s">
        <v>565</v>
      </c>
    </row>
    <row r="137" ht="15">
      <c r="C137" t="s">
        <v>566</v>
      </c>
    </row>
    <row r="138" ht="15">
      <c r="C138" t="s">
        <v>567</v>
      </c>
    </row>
    <row r="139" ht="15">
      <c r="C139" t="s">
        <v>568</v>
      </c>
    </row>
    <row r="140" ht="15">
      <c r="C140" t="s">
        <v>569</v>
      </c>
    </row>
    <row r="141" ht="15">
      <c r="C141" t="s">
        <v>570</v>
      </c>
    </row>
    <row r="142" ht="15">
      <c r="C142" t="s">
        <v>571</v>
      </c>
    </row>
    <row r="143" ht="15">
      <c r="C143" t="s">
        <v>572</v>
      </c>
    </row>
    <row r="144" ht="15">
      <c r="C144" t="s">
        <v>573</v>
      </c>
    </row>
    <row r="145" spans="1:9" ht="15">
      <c r="A145">
        <v>31</v>
      </c>
      <c r="B145" t="s">
        <v>574</v>
      </c>
      <c r="C145" t="s">
        <v>575</v>
      </c>
      <c r="D145">
        <v>86</v>
      </c>
      <c r="E145" t="s">
        <v>43</v>
      </c>
      <c r="H145">
        <f>(D145*F145)</f>
        <v>0</v>
      </c>
      <c r="I145">
        <f>(D145*G145)</f>
        <v>0</v>
      </c>
    </row>
    <row r="146" spans="1:9" ht="15">
      <c r="A146">
        <v>32</v>
      </c>
      <c r="B146" t="s">
        <v>576</v>
      </c>
      <c r="C146" t="s">
        <v>577</v>
      </c>
      <c r="D146">
        <v>45</v>
      </c>
      <c r="E146" t="s">
        <v>43</v>
      </c>
      <c r="H146">
        <f>(D146*F146)</f>
        <v>0</v>
      </c>
      <c r="I146">
        <f>(D146*G146)</f>
        <v>0</v>
      </c>
    </row>
    <row r="147" spans="1:9" ht="15">
      <c r="A147">
        <v>33</v>
      </c>
      <c r="B147" t="s">
        <v>578</v>
      </c>
      <c r="C147" t="s">
        <v>579</v>
      </c>
      <c r="D147">
        <v>30</v>
      </c>
      <c r="E147" t="s">
        <v>43</v>
      </c>
      <c r="H147">
        <f>(D147*F147)</f>
        <v>0</v>
      </c>
      <c r="I147">
        <f>(D147*G147)</f>
        <v>0</v>
      </c>
    </row>
    <row r="148" spans="1:9" ht="15">
      <c r="A148">
        <v>34</v>
      </c>
      <c r="B148" t="s">
        <v>580</v>
      </c>
      <c r="C148" t="s">
        <v>581</v>
      </c>
      <c r="D148">
        <v>56</v>
      </c>
      <c r="E148" t="s">
        <v>43</v>
      </c>
      <c r="H148">
        <f>(D148*F148)</f>
        <v>0</v>
      </c>
      <c r="I148">
        <f>(D148*G148)</f>
        <v>0</v>
      </c>
    </row>
    <row r="149" spans="1:9" ht="15">
      <c r="A149">
        <v>35</v>
      </c>
      <c r="B149" t="s">
        <v>882</v>
      </c>
      <c r="C149" t="s">
        <v>883</v>
      </c>
      <c r="D149">
        <v>6</v>
      </c>
      <c r="E149" t="s">
        <v>43</v>
      </c>
      <c r="H149">
        <f>(D149*F149)</f>
        <v>0</v>
      </c>
      <c r="I149">
        <f>(D149*G149)</f>
        <v>0</v>
      </c>
    </row>
    <row r="150" ht="15">
      <c r="C150" t="s">
        <v>582</v>
      </c>
    </row>
    <row r="151" ht="15">
      <c r="C151" t="s">
        <v>583</v>
      </c>
    </row>
    <row r="152" ht="15">
      <c r="C152" t="s">
        <v>584</v>
      </c>
    </row>
    <row r="153" ht="15">
      <c r="C153" t="s">
        <v>585</v>
      </c>
    </row>
    <row r="154" ht="15">
      <c r="C154" t="s">
        <v>586</v>
      </c>
    </row>
    <row r="155" ht="15">
      <c r="C155" t="s">
        <v>587</v>
      </c>
    </row>
    <row r="156" ht="15">
      <c r="C156" t="s">
        <v>588</v>
      </c>
    </row>
    <row r="157" ht="15">
      <c r="C157" t="s">
        <v>589</v>
      </c>
    </row>
    <row r="158" spans="1:9" ht="15">
      <c r="A158">
        <v>36</v>
      </c>
      <c r="B158" t="s">
        <v>590</v>
      </c>
      <c r="C158" t="s">
        <v>591</v>
      </c>
      <c r="D158">
        <v>86</v>
      </c>
      <c r="E158" t="s">
        <v>43</v>
      </c>
      <c r="H158">
        <f>(D158*F158)</f>
        <v>0</v>
      </c>
      <c r="I158">
        <f>(D158*G158)</f>
        <v>0</v>
      </c>
    </row>
    <row r="159" spans="1:9" ht="15">
      <c r="A159">
        <v>37</v>
      </c>
      <c r="B159" t="s">
        <v>592</v>
      </c>
      <c r="C159" t="s">
        <v>593</v>
      </c>
      <c r="D159">
        <v>45</v>
      </c>
      <c r="E159" t="s">
        <v>43</v>
      </c>
      <c r="H159">
        <f>(D159*F159)</f>
        <v>0</v>
      </c>
      <c r="I159">
        <f>(D159*G159)</f>
        <v>0</v>
      </c>
    </row>
    <row r="160" spans="1:9" ht="15">
      <c r="A160">
        <v>38</v>
      </c>
      <c r="B160" t="s">
        <v>594</v>
      </c>
      <c r="C160" t="s">
        <v>595</v>
      </c>
      <c r="D160">
        <v>30</v>
      </c>
      <c r="E160" t="s">
        <v>43</v>
      </c>
      <c r="H160">
        <f>(D160*F160)</f>
        <v>0</v>
      </c>
      <c r="I160">
        <f>(D160*G160)</f>
        <v>0</v>
      </c>
    </row>
    <row r="161" spans="1:9" ht="15">
      <c r="A161">
        <v>39</v>
      </c>
      <c r="B161" t="s">
        <v>596</v>
      </c>
      <c r="C161" t="s">
        <v>597</v>
      </c>
      <c r="D161">
        <v>56</v>
      </c>
      <c r="E161" t="s">
        <v>43</v>
      </c>
      <c r="H161">
        <f>(D161*F161)</f>
        <v>0</v>
      </c>
      <c r="I161">
        <f>(D161*G161)</f>
        <v>0</v>
      </c>
    </row>
    <row r="162" spans="1:9" ht="15">
      <c r="A162">
        <v>40</v>
      </c>
      <c r="B162" t="s">
        <v>884</v>
      </c>
      <c r="C162" t="s">
        <v>885</v>
      </c>
      <c r="D162">
        <v>6</v>
      </c>
      <c r="E162" t="s">
        <v>43</v>
      </c>
      <c r="H162">
        <f>(D162*F162)</f>
        <v>0</v>
      </c>
      <c r="I162">
        <f>(D162*G162)</f>
        <v>0</v>
      </c>
    </row>
    <row r="163" ht="15">
      <c r="C163" t="s">
        <v>886</v>
      </c>
    </row>
    <row r="164" ht="15">
      <c r="C164" t="s">
        <v>887</v>
      </c>
    </row>
    <row r="165" ht="15">
      <c r="C165" t="s">
        <v>888</v>
      </c>
    </row>
    <row r="166" ht="15">
      <c r="C166" t="s">
        <v>889</v>
      </c>
    </row>
    <row r="167" ht="15">
      <c r="C167" t="s">
        <v>890</v>
      </c>
    </row>
    <row r="168" ht="15">
      <c r="C168" t="s">
        <v>891</v>
      </c>
    </row>
    <row r="169" ht="15">
      <c r="C169" t="s">
        <v>892</v>
      </c>
    </row>
    <row r="170" spans="1:9" ht="15">
      <c r="A170">
        <v>41</v>
      </c>
      <c r="B170" t="s">
        <v>893</v>
      </c>
      <c r="C170" t="s">
        <v>894</v>
      </c>
      <c r="D170">
        <v>2</v>
      </c>
      <c r="E170" t="s">
        <v>43</v>
      </c>
      <c r="H170">
        <f>(D170*F170)</f>
        <v>0</v>
      </c>
      <c r="I170">
        <f>(D170*G170)</f>
        <v>0</v>
      </c>
    </row>
    <row r="171" ht="15">
      <c r="C171" t="s">
        <v>895</v>
      </c>
    </row>
    <row r="172" spans="1:9" ht="15">
      <c r="A172">
        <v>42</v>
      </c>
      <c r="B172" t="s">
        <v>896</v>
      </c>
      <c r="C172" t="s">
        <v>897</v>
      </c>
      <c r="D172">
        <v>8</v>
      </c>
      <c r="E172" t="s">
        <v>43</v>
      </c>
      <c r="H172">
        <f>(D172*F172)</f>
        <v>0</v>
      </c>
      <c r="I172">
        <f>(D172*G172)</f>
        <v>0</v>
      </c>
    </row>
    <row r="173" spans="1:9" ht="15">
      <c r="A173">
        <v>43</v>
      </c>
      <c r="B173" t="s">
        <v>898</v>
      </c>
      <c r="C173" t="s">
        <v>899</v>
      </c>
      <c r="D173">
        <v>6</v>
      </c>
      <c r="E173" t="s">
        <v>43</v>
      </c>
      <c r="H173">
        <f>(D173*F173)</f>
        <v>0</v>
      </c>
      <c r="I173">
        <f>(D173*G173)</f>
        <v>0</v>
      </c>
    </row>
    <row r="174" ht="15">
      <c r="C174" t="s">
        <v>582</v>
      </c>
    </row>
    <row r="175" ht="15">
      <c r="C175" t="s">
        <v>583</v>
      </c>
    </row>
    <row r="176" ht="15">
      <c r="C176" t="s">
        <v>584</v>
      </c>
    </row>
    <row r="177" ht="15">
      <c r="C177" t="s">
        <v>585</v>
      </c>
    </row>
    <row r="178" ht="15">
      <c r="C178" t="s">
        <v>586</v>
      </c>
    </row>
    <row r="179" ht="15">
      <c r="C179" t="s">
        <v>587</v>
      </c>
    </row>
    <row r="180" ht="15">
      <c r="C180" t="s">
        <v>900</v>
      </c>
    </row>
    <row r="181" ht="15">
      <c r="C181" t="s">
        <v>901</v>
      </c>
    </row>
    <row r="182" spans="1:9" ht="15">
      <c r="A182">
        <v>44</v>
      </c>
      <c r="B182" t="s">
        <v>902</v>
      </c>
      <c r="C182" t="s">
        <v>903</v>
      </c>
      <c r="D182">
        <v>8</v>
      </c>
      <c r="E182" t="s">
        <v>43</v>
      </c>
      <c r="H182">
        <f>(D182*F182)</f>
        <v>0</v>
      </c>
      <c r="I182">
        <f>(D182*G182)</f>
        <v>0</v>
      </c>
    </row>
    <row r="183" spans="1:9" ht="15">
      <c r="A183">
        <v>45</v>
      </c>
      <c r="B183" t="s">
        <v>904</v>
      </c>
      <c r="C183" t="s">
        <v>905</v>
      </c>
      <c r="D183">
        <v>6</v>
      </c>
      <c r="E183" t="s">
        <v>43</v>
      </c>
      <c r="H183">
        <f>(D183*F183)</f>
        <v>0</v>
      </c>
      <c r="I183">
        <f>(D183*G183)</f>
        <v>0</v>
      </c>
    </row>
    <row r="184" ht="15">
      <c r="C184" t="s">
        <v>906</v>
      </c>
    </row>
    <row r="185" ht="15">
      <c r="C185" t="s">
        <v>907</v>
      </c>
    </row>
    <row r="186" ht="15">
      <c r="C186" t="s">
        <v>908</v>
      </c>
    </row>
    <row r="187" ht="15">
      <c r="C187" t="s">
        <v>909</v>
      </c>
    </row>
    <row r="188" spans="1:9" ht="15">
      <c r="A188">
        <v>46</v>
      </c>
      <c r="B188" t="s">
        <v>910</v>
      </c>
      <c r="C188" t="s">
        <v>911</v>
      </c>
      <c r="D188">
        <v>2</v>
      </c>
      <c r="E188" t="s">
        <v>26</v>
      </c>
      <c r="H188">
        <f>(D188*F188)</f>
        <v>0</v>
      </c>
      <c r="I188">
        <f>(D188*G188)</f>
        <v>0</v>
      </c>
    </row>
    <row r="189" ht="15">
      <c r="C189" t="s">
        <v>912</v>
      </c>
    </row>
    <row r="190" ht="15">
      <c r="C190" t="s">
        <v>913</v>
      </c>
    </row>
    <row r="191" spans="1:9" ht="15">
      <c r="A191">
        <v>47</v>
      </c>
      <c r="B191" t="s">
        <v>914</v>
      </c>
      <c r="D191">
        <v>1</v>
      </c>
      <c r="E191" t="s">
        <v>332</v>
      </c>
      <c r="H191">
        <f>(D191*F191)</f>
        <v>0</v>
      </c>
      <c r="I191">
        <f>(D191*G191)</f>
        <v>0</v>
      </c>
    </row>
    <row r="192" ht="15">
      <c r="C192" t="s">
        <v>915</v>
      </c>
    </row>
    <row r="193" spans="1:9" ht="15">
      <c r="A193">
        <v>48</v>
      </c>
      <c r="B193" t="s">
        <v>916</v>
      </c>
      <c r="C193" t="s">
        <v>917</v>
      </c>
      <c r="D193">
        <v>1</v>
      </c>
      <c r="E193" t="s">
        <v>26</v>
      </c>
      <c r="H193">
        <f>(D193*F193)</f>
        <v>0</v>
      </c>
      <c r="I193">
        <f>(D193*G193)</f>
        <v>0</v>
      </c>
    </row>
    <row r="194" ht="15">
      <c r="C194" t="s">
        <v>918</v>
      </c>
    </row>
    <row r="195" ht="15">
      <c r="C195" t="s">
        <v>919</v>
      </c>
    </row>
    <row r="196" ht="15">
      <c r="C196" t="s">
        <v>752</v>
      </c>
    </row>
    <row r="197" spans="1:9" ht="15">
      <c r="A197">
        <v>49</v>
      </c>
      <c r="B197" t="s">
        <v>920</v>
      </c>
      <c r="C197" t="s">
        <v>754</v>
      </c>
      <c r="D197">
        <v>1</v>
      </c>
      <c r="E197" t="s">
        <v>332</v>
      </c>
      <c r="H197">
        <f>(D197*F197)</f>
        <v>0</v>
      </c>
      <c r="I197">
        <f>(D197*G197)</f>
        <v>0</v>
      </c>
    </row>
    <row r="198" ht="15">
      <c r="C198" t="s">
        <v>755</v>
      </c>
    </row>
    <row r="199" spans="1:9" ht="15">
      <c r="A199">
        <v>50</v>
      </c>
      <c r="B199" t="s">
        <v>921</v>
      </c>
      <c r="D199">
        <v>1</v>
      </c>
      <c r="E199" t="s">
        <v>332</v>
      </c>
      <c r="H199">
        <f>(D199*F199)</f>
        <v>0</v>
      </c>
      <c r="I199">
        <f>(D199*G199)</f>
        <v>0</v>
      </c>
    </row>
    <row r="200" ht="15">
      <c r="C200" t="s">
        <v>922</v>
      </c>
    </row>
    <row r="201" spans="1:9" ht="15">
      <c r="A201">
        <v>51</v>
      </c>
      <c r="B201" t="s">
        <v>923</v>
      </c>
      <c r="D201">
        <v>1</v>
      </c>
      <c r="E201" t="s">
        <v>332</v>
      </c>
      <c r="H201">
        <f>(D201*F201)</f>
        <v>0</v>
      </c>
      <c r="I201">
        <f>(D201*G201)</f>
        <v>0</v>
      </c>
    </row>
    <row r="202" spans="1:9" ht="15">
      <c r="A202">
        <v>52</v>
      </c>
      <c r="B202" t="s">
        <v>443</v>
      </c>
      <c r="C202" t="s">
        <v>924</v>
      </c>
      <c r="D202">
        <v>1</v>
      </c>
      <c r="E202" t="s">
        <v>332</v>
      </c>
      <c r="H202">
        <f>(D202*F202)</f>
        <v>0</v>
      </c>
      <c r="I202">
        <f>(D202*G202)</f>
        <v>0</v>
      </c>
    </row>
    <row r="203" ht="15">
      <c r="C203" t="s">
        <v>925</v>
      </c>
    </row>
    <row r="204" spans="1:9" ht="15">
      <c r="A204">
        <v>53</v>
      </c>
      <c r="B204" t="s">
        <v>443</v>
      </c>
      <c r="C204" t="s">
        <v>926</v>
      </c>
      <c r="D204">
        <v>1</v>
      </c>
      <c r="E204" t="s">
        <v>332</v>
      </c>
      <c r="H204">
        <f>(D204*F204)</f>
        <v>0</v>
      </c>
      <c r="I204">
        <f>(D204*G204)</f>
        <v>0</v>
      </c>
    </row>
    <row r="205" ht="15">
      <c r="C205" t="s">
        <v>748</v>
      </c>
    </row>
    <row r="206" spans="1:9" ht="15">
      <c r="A206">
        <v>54</v>
      </c>
      <c r="B206" t="s">
        <v>443</v>
      </c>
      <c r="C206" t="s">
        <v>749</v>
      </c>
      <c r="D206">
        <v>1</v>
      </c>
      <c r="E206" t="s">
        <v>332</v>
      </c>
      <c r="H206">
        <f>(D206*F206)</f>
        <v>0</v>
      </c>
      <c r="I206">
        <f>(D206*G206)</f>
        <v>0</v>
      </c>
    </row>
    <row r="207" ht="15">
      <c r="C207" t="s">
        <v>713</v>
      </c>
    </row>
    <row r="208" ht="15">
      <c r="C208" t="s">
        <v>714</v>
      </c>
    </row>
    <row r="209" ht="15">
      <c r="C209" t="s">
        <v>715</v>
      </c>
    </row>
    <row r="210" ht="15">
      <c r="C210" t="s">
        <v>716</v>
      </c>
    </row>
    <row r="211" spans="1:9" ht="15">
      <c r="A211">
        <v>55</v>
      </c>
      <c r="B211" t="s">
        <v>717</v>
      </c>
      <c r="C211" t="s">
        <v>718</v>
      </c>
      <c r="D211">
        <v>5</v>
      </c>
      <c r="E211" t="s">
        <v>26</v>
      </c>
      <c r="H211">
        <f>(D211*F211)</f>
        <v>0</v>
      </c>
      <c r="I211">
        <f>(D211*G211)</f>
        <v>0</v>
      </c>
    </row>
  </sheetData>
  <sheetProtection/>
  <printOptions/>
  <pageMargins left="0.7" right="0.7" top="0.75" bottom="0.75" header="0.3" footer="0.3"/>
  <pageSetup horizontalDpi="600" verticalDpi="600" orientation="portrait" scale="60" r:id="rId1"/>
</worksheet>
</file>

<file path=xl/worksheets/sheet25.xml><?xml version="1.0" encoding="utf-8"?>
<worksheet xmlns="http://schemas.openxmlformats.org/spreadsheetml/2006/main" xmlns:r="http://schemas.openxmlformats.org/officeDocument/2006/relationships">
  <dimension ref="A1:J111"/>
  <sheetViews>
    <sheetView view="pageBreakPreview" zoomScale="60" zoomScalePageLayoutView="0" workbookViewId="0" topLeftCell="A4">
      <selection activeCell="I83" sqref="I83"/>
    </sheetView>
  </sheetViews>
  <sheetFormatPr defaultColWidth="9.140625" defaultRowHeight="15"/>
  <cols>
    <col min="1" max="1" width="5.421875" style="0" customWidth="1"/>
    <col min="2" max="2" width="23.00390625" style="0" bestFit="1" customWidth="1"/>
    <col min="3" max="3" width="59.00390625" style="0" bestFit="1" customWidth="1"/>
    <col min="4" max="4" width="3.00390625" style="0" bestFit="1" customWidth="1"/>
    <col min="5" max="5" width="3.7109375" style="0" bestFit="1" customWidth="1"/>
    <col min="6" max="6" width="7.00390625" style="0" bestFit="1" customWidth="1"/>
    <col min="7" max="7" width="6.00390625" style="0" bestFit="1" customWidth="1"/>
    <col min="8" max="8" width="8.00390625" style="0" bestFit="1" customWidth="1"/>
    <col min="9" max="9" width="6.00390625" style="0" bestFit="1" customWidth="1"/>
  </cols>
  <sheetData>
    <row r="1" spans="1:10" ht="15">
      <c r="A1" s="113" t="s">
        <v>390</v>
      </c>
      <c r="B1" s="113" t="s">
        <v>391</v>
      </c>
      <c r="C1" s="113" t="s">
        <v>392</v>
      </c>
      <c r="D1" s="113" t="s">
        <v>393</v>
      </c>
      <c r="E1" s="113" t="s">
        <v>394</v>
      </c>
      <c r="F1" s="113" t="s">
        <v>395</v>
      </c>
      <c r="G1" s="113" t="s">
        <v>396</v>
      </c>
      <c r="H1" s="113" t="s">
        <v>397</v>
      </c>
      <c r="I1" s="113" t="s">
        <v>398</v>
      </c>
      <c r="J1" s="113"/>
    </row>
    <row r="2" spans="2:3" ht="15">
      <c r="B2" t="s">
        <v>927</v>
      </c>
      <c r="C2" t="s">
        <v>400</v>
      </c>
    </row>
    <row r="3" ht="15">
      <c r="C3" t="s">
        <v>928</v>
      </c>
    </row>
    <row r="4" spans="1:9" ht="15">
      <c r="A4">
        <v>1</v>
      </c>
      <c r="B4" t="s">
        <v>443</v>
      </c>
      <c r="C4" t="s">
        <v>462</v>
      </c>
      <c r="D4">
        <v>1</v>
      </c>
      <c r="E4" t="s">
        <v>26</v>
      </c>
      <c r="H4">
        <f>(D4*F4)</f>
        <v>0</v>
      </c>
      <c r="I4">
        <f>(D4*G4)</f>
        <v>0</v>
      </c>
    </row>
    <row r="5" spans="1:9" ht="15">
      <c r="A5">
        <v>2</v>
      </c>
      <c r="B5" t="s">
        <v>443</v>
      </c>
      <c r="C5" t="s">
        <v>929</v>
      </c>
      <c r="D5">
        <v>1</v>
      </c>
      <c r="E5" t="s">
        <v>26</v>
      </c>
      <c r="H5">
        <f>(D5*F5)</f>
        <v>0</v>
      </c>
      <c r="I5">
        <f>(D5*G5)</f>
        <v>0</v>
      </c>
    </row>
    <row r="6" ht="15">
      <c r="C6" t="s">
        <v>421</v>
      </c>
    </row>
    <row r="7" ht="15">
      <c r="C7" t="s">
        <v>422</v>
      </c>
    </row>
    <row r="8" ht="15">
      <c r="C8" t="s">
        <v>423</v>
      </c>
    </row>
    <row r="9" ht="15">
      <c r="C9" t="s">
        <v>930</v>
      </c>
    </row>
    <row r="10" ht="15">
      <c r="C10" t="s">
        <v>931</v>
      </c>
    </row>
    <row r="11" ht="15">
      <c r="C11" t="s">
        <v>426</v>
      </c>
    </row>
    <row r="12" spans="1:9" ht="15">
      <c r="A12">
        <v>3</v>
      </c>
      <c r="B12" t="s">
        <v>932</v>
      </c>
      <c r="C12" t="s">
        <v>933</v>
      </c>
      <c r="D12">
        <v>32</v>
      </c>
      <c r="E12" t="s">
        <v>43</v>
      </c>
      <c r="H12">
        <f>(D12*F12)</f>
        <v>0</v>
      </c>
      <c r="I12">
        <f>(D12*G12)</f>
        <v>0</v>
      </c>
    </row>
    <row r="13" ht="15">
      <c r="C13" t="s">
        <v>429</v>
      </c>
    </row>
    <row r="14" ht="15">
      <c r="C14" t="s">
        <v>430</v>
      </c>
    </row>
    <row r="15" ht="15">
      <c r="C15" t="s">
        <v>423</v>
      </c>
    </row>
    <row r="16" ht="15">
      <c r="C16" t="s">
        <v>431</v>
      </c>
    </row>
    <row r="17" ht="15">
      <c r="C17" t="s">
        <v>432</v>
      </c>
    </row>
    <row r="18" spans="1:9" ht="15">
      <c r="A18">
        <v>4</v>
      </c>
      <c r="B18" t="s">
        <v>934</v>
      </c>
      <c r="C18" t="s">
        <v>935</v>
      </c>
      <c r="D18">
        <v>2</v>
      </c>
      <c r="E18" t="s">
        <v>26</v>
      </c>
      <c r="H18">
        <f>(D18*F18)</f>
        <v>0</v>
      </c>
      <c r="I18">
        <f>(D18*G18)</f>
        <v>0</v>
      </c>
    </row>
    <row r="19" ht="15">
      <c r="C19" t="s">
        <v>936</v>
      </c>
    </row>
    <row r="20" ht="15">
      <c r="C20" t="s">
        <v>937</v>
      </c>
    </row>
    <row r="21" ht="15">
      <c r="C21" t="s">
        <v>938</v>
      </c>
    </row>
    <row r="22" ht="15">
      <c r="C22" t="s">
        <v>939</v>
      </c>
    </row>
    <row r="23" ht="15">
      <c r="C23" t="s">
        <v>889</v>
      </c>
    </row>
    <row r="24" ht="15">
      <c r="C24" t="s">
        <v>940</v>
      </c>
    </row>
    <row r="25" spans="1:9" ht="15">
      <c r="A25">
        <v>5</v>
      </c>
      <c r="B25" t="s">
        <v>941</v>
      </c>
      <c r="C25" t="s">
        <v>942</v>
      </c>
      <c r="D25">
        <v>2</v>
      </c>
      <c r="E25" t="s">
        <v>43</v>
      </c>
      <c r="H25">
        <f>(D25*F25)</f>
        <v>0</v>
      </c>
      <c r="I25">
        <f>(D25*G25)</f>
        <v>0</v>
      </c>
    </row>
    <row r="26" ht="15">
      <c r="C26" t="s">
        <v>943</v>
      </c>
    </row>
    <row r="27" ht="15">
      <c r="C27" t="s">
        <v>944</v>
      </c>
    </row>
    <row r="28" ht="15">
      <c r="C28" t="s">
        <v>945</v>
      </c>
    </row>
    <row r="29" spans="1:9" ht="15">
      <c r="A29">
        <v>6</v>
      </c>
      <c r="B29" t="s">
        <v>946</v>
      </c>
      <c r="C29" t="s">
        <v>947</v>
      </c>
      <c r="D29">
        <v>2</v>
      </c>
      <c r="E29" t="s">
        <v>43</v>
      </c>
      <c r="H29">
        <f>(D29*F29)</f>
        <v>0</v>
      </c>
      <c r="I29">
        <f>(D29*G29)</f>
        <v>0</v>
      </c>
    </row>
    <row r="30" ht="15">
      <c r="C30" t="s">
        <v>948</v>
      </c>
    </row>
    <row r="31" ht="15">
      <c r="C31" t="s">
        <v>944</v>
      </c>
    </row>
    <row r="32" ht="15">
      <c r="C32" t="s">
        <v>949</v>
      </c>
    </row>
    <row r="33" ht="15">
      <c r="C33" t="s">
        <v>950</v>
      </c>
    </row>
    <row r="34" spans="1:9" ht="15">
      <c r="A34">
        <v>7</v>
      </c>
      <c r="B34" t="s">
        <v>951</v>
      </c>
      <c r="C34" t="s">
        <v>952</v>
      </c>
      <c r="D34">
        <v>2</v>
      </c>
      <c r="E34" t="s">
        <v>43</v>
      </c>
      <c r="H34">
        <f>(D34*F34)</f>
        <v>0</v>
      </c>
      <c r="I34">
        <f>(D34*G34)</f>
        <v>0</v>
      </c>
    </row>
    <row r="35" ht="15">
      <c r="C35" t="s">
        <v>953</v>
      </c>
    </row>
    <row r="36" ht="15">
      <c r="C36" t="s">
        <v>944</v>
      </c>
    </row>
    <row r="37" ht="15">
      <c r="C37" t="s">
        <v>949</v>
      </c>
    </row>
    <row r="38" ht="15">
      <c r="C38" t="s">
        <v>954</v>
      </c>
    </row>
    <row r="39" spans="1:9" ht="15">
      <c r="A39">
        <v>8</v>
      </c>
      <c r="B39" t="s">
        <v>955</v>
      </c>
      <c r="C39" t="s">
        <v>956</v>
      </c>
      <c r="D39">
        <v>2</v>
      </c>
      <c r="E39" t="s">
        <v>43</v>
      </c>
      <c r="H39">
        <f>(D39*F39)</f>
        <v>0</v>
      </c>
      <c r="I39">
        <f>(D39*G39)</f>
        <v>0</v>
      </c>
    </row>
    <row r="40" ht="15">
      <c r="C40" t="s">
        <v>957</v>
      </c>
    </row>
    <row r="41" ht="15">
      <c r="C41" t="s">
        <v>958</v>
      </c>
    </row>
    <row r="42" ht="15">
      <c r="C42" t="s">
        <v>959</v>
      </c>
    </row>
    <row r="43" ht="15">
      <c r="C43" t="s">
        <v>960</v>
      </c>
    </row>
    <row r="44" spans="1:9" ht="15">
      <c r="A44">
        <v>9</v>
      </c>
      <c r="B44" t="s">
        <v>961</v>
      </c>
      <c r="C44" t="s">
        <v>952</v>
      </c>
      <c r="D44">
        <v>2</v>
      </c>
      <c r="E44" t="s">
        <v>43</v>
      </c>
      <c r="H44">
        <f>(D44*F44)</f>
        <v>0</v>
      </c>
      <c r="I44">
        <f>(D44*G44)</f>
        <v>0</v>
      </c>
    </row>
    <row r="45" spans="1:9" ht="15">
      <c r="A45">
        <v>10</v>
      </c>
      <c r="B45" t="s">
        <v>443</v>
      </c>
      <c r="C45" t="s">
        <v>962</v>
      </c>
      <c r="D45">
        <v>1</v>
      </c>
      <c r="E45" t="s">
        <v>26</v>
      </c>
      <c r="H45">
        <f>(D45*F45)</f>
        <v>0</v>
      </c>
      <c r="I45">
        <f>(D45*G45)</f>
        <v>0</v>
      </c>
    </row>
    <row r="46" ht="15">
      <c r="C46" t="s">
        <v>651</v>
      </c>
    </row>
    <row r="47" ht="15">
      <c r="C47" t="s">
        <v>652</v>
      </c>
    </row>
    <row r="48" ht="15">
      <c r="C48" t="s">
        <v>452</v>
      </c>
    </row>
    <row r="49" ht="15">
      <c r="C49" t="s">
        <v>653</v>
      </c>
    </row>
    <row r="50" ht="15">
      <c r="C50" t="s">
        <v>654</v>
      </c>
    </row>
    <row r="51" spans="1:9" ht="15">
      <c r="A51">
        <v>11</v>
      </c>
      <c r="B51" t="s">
        <v>657</v>
      </c>
      <c r="C51" t="s">
        <v>658</v>
      </c>
      <c r="D51">
        <v>1</v>
      </c>
      <c r="E51" t="s">
        <v>26</v>
      </c>
      <c r="H51">
        <f>(D51*F51)</f>
        <v>0</v>
      </c>
      <c r="I51">
        <f>(D51*G51)</f>
        <v>0</v>
      </c>
    </row>
    <row r="52" spans="1:9" ht="15">
      <c r="A52">
        <v>12</v>
      </c>
      <c r="B52" t="s">
        <v>659</v>
      </c>
      <c r="C52" t="s">
        <v>660</v>
      </c>
      <c r="D52">
        <v>1</v>
      </c>
      <c r="E52" t="s">
        <v>26</v>
      </c>
      <c r="H52">
        <f>(D52*F52)</f>
        <v>0</v>
      </c>
      <c r="I52">
        <f>(D52*G52)</f>
        <v>0</v>
      </c>
    </row>
    <row r="53" ht="15">
      <c r="C53" t="s">
        <v>963</v>
      </c>
    </row>
    <row r="54" ht="15">
      <c r="C54" t="s">
        <v>964</v>
      </c>
    </row>
    <row r="55" ht="15">
      <c r="C55" t="s">
        <v>965</v>
      </c>
    </row>
    <row r="56" ht="15">
      <c r="C56" t="s">
        <v>966</v>
      </c>
    </row>
    <row r="57" spans="1:9" ht="15">
      <c r="A57">
        <v>13</v>
      </c>
      <c r="B57" t="s">
        <v>967</v>
      </c>
      <c r="C57" t="s">
        <v>968</v>
      </c>
      <c r="D57">
        <v>1</v>
      </c>
      <c r="E57" t="s">
        <v>26</v>
      </c>
      <c r="H57">
        <f>(D57*F57)</f>
        <v>0</v>
      </c>
      <c r="I57">
        <f>(D57*G57)</f>
        <v>0</v>
      </c>
    </row>
    <row r="58" ht="15">
      <c r="C58" t="s">
        <v>969</v>
      </c>
    </row>
    <row r="59" ht="15">
      <c r="C59" t="s">
        <v>970</v>
      </c>
    </row>
    <row r="60" ht="15">
      <c r="C60" t="s">
        <v>452</v>
      </c>
    </row>
    <row r="61" ht="15">
      <c r="C61" t="s">
        <v>971</v>
      </c>
    </row>
    <row r="62" spans="1:9" ht="15">
      <c r="A62">
        <v>14</v>
      </c>
      <c r="B62" t="s">
        <v>972</v>
      </c>
      <c r="C62" t="s">
        <v>973</v>
      </c>
      <c r="D62">
        <v>2</v>
      </c>
      <c r="E62" t="s">
        <v>26</v>
      </c>
      <c r="H62">
        <f>(D62*F62)</f>
        <v>0</v>
      </c>
      <c r="I62">
        <f>(D62*G62)</f>
        <v>0</v>
      </c>
    </row>
    <row r="63" ht="15">
      <c r="C63" t="s">
        <v>974</v>
      </c>
    </row>
    <row r="64" ht="15">
      <c r="C64" t="s">
        <v>975</v>
      </c>
    </row>
    <row r="65" spans="1:9" ht="15">
      <c r="A65">
        <v>15</v>
      </c>
      <c r="B65" t="s">
        <v>976</v>
      </c>
      <c r="D65">
        <v>1</v>
      </c>
      <c r="E65" t="s">
        <v>332</v>
      </c>
      <c r="H65">
        <f>(D65*F65)</f>
        <v>0</v>
      </c>
      <c r="I65">
        <f>(D65*G65)</f>
        <v>0</v>
      </c>
    </row>
    <row r="66" ht="15">
      <c r="C66" t="s">
        <v>977</v>
      </c>
    </row>
    <row r="67" spans="1:9" ht="15">
      <c r="A67">
        <v>16</v>
      </c>
      <c r="B67" t="s">
        <v>978</v>
      </c>
      <c r="D67">
        <v>1</v>
      </c>
      <c r="E67" t="s">
        <v>332</v>
      </c>
      <c r="H67">
        <f>(D67*F67)</f>
        <v>0</v>
      </c>
      <c r="I67">
        <f>(D67*G67)</f>
        <v>0</v>
      </c>
    </row>
    <row r="68" ht="15">
      <c r="C68" t="s">
        <v>979</v>
      </c>
    </row>
    <row r="69" ht="15">
      <c r="C69" t="s">
        <v>919</v>
      </c>
    </row>
    <row r="70" ht="15">
      <c r="C70" t="s">
        <v>980</v>
      </c>
    </row>
    <row r="71" spans="1:9" ht="15">
      <c r="A71">
        <v>17</v>
      </c>
      <c r="B71" t="s">
        <v>981</v>
      </c>
      <c r="D71">
        <v>1</v>
      </c>
      <c r="E71" t="s">
        <v>26</v>
      </c>
      <c r="H71">
        <f>(D71*F71)</f>
        <v>0</v>
      </c>
      <c r="I71">
        <f>(D71*G71)</f>
        <v>0</v>
      </c>
    </row>
    <row r="72" ht="15">
      <c r="C72" t="s">
        <v>748</v>
      </c>
    </row>
    <row r="73" spans="1:9" ht="15">
      <c r="A73">
        <v>18</v>
      </c>
      <c r="B73" t="s">
        <v>443</v>
      </c>
      <c r="C73" t="s">
        <v>749</v>
      </c>
      <c r="D73">
        <v>1</v>
      </c>
      <c r="E73" t="s">
        <v>332</v>
      </c>
      <c r="H73">
        <f>(D73*F73)</f>
        <v>0</v>
      </c>
      <c r="I73">
        <f>(D73*G73)</f>
        <v>0</v>
      </c>
    </row>
    <row r="74" ht="15">
      <c r="C74" t="s">
        <v>713</v>
      </c>
    </row>
    <row r="75" ht="15">
      <c r="C75" t="s">
        <v>714</v>
      </c>
    </row>
    <row r="76" ht="15">
      <c r="C76" t="s">
        <v>715</v>
      </c>
    </row>
    <row r="77" ht="15">
      <c r="C77" t="s">
        <v>716</v>
      </c>
    </row>
    <row r="78" spans="1:9" ht="15">
      <c r="A78">
        <v>19</v>
      </c>
      <c r="B78" t="s">
        <v>717</v>
      </c>
      <c r="C78" t="s">
        <v>718</v>
      </c>
      <c r="D78">
        <v>2</v>
      </c>
      <c r="E78" t="s">
        <v>26</v>
      </c>
      <c r="H78">
        <f>(D78*F78)</f>
        <v>0</v>
      </c>
      <c r="I78">
        <f>(D78*G78)</f>
        <v>0</v>
      </c>
    </row>
    <row r="79" ht="15">
      <c r="C79" t="s">
        <v>982</v>
      </c>
    </row>
    <row r="80" ht="15">
      <c r="C80" t="s">
        <v>919</v>
      </c>
    </row>
    <row r="81" ht="15">
      <c r="C81" t="s">
        <v>983</v>
      </c>
    </row>
    <row r="82" spans="1:9" ht="15">
      <c r="A82">
        <v>20</v>
      </c>
      <c r="B82" t="s">
        <v>984</v>
      </c>
      <c r="C82" t="s">
        <v>754</v>
      </c>
      <c r="D82">
        <v>1</v>
      </c>
      <c r="E82" t="s">
        <v>332</v>
      </c>
      <c r="H82">
        <f>(D82*F82)</f>
        <v>0</v>
      </c>
      <c r="I82">
        <f>(D82*G82)</f>
        <v>0</v>
      </c>
    </row>
    <row r="83" ht="15">
      <c r="C83" t="s">
        <v>755</v>
      </c>
    </row>
    <row r="84" spans="1:9" ht="15">
      <c r="A84">
        <v>21</v>
      </c>
      <c r="B84" t="s">
        <v>985</v>
      </c>
      <c r="D84">
        <v>1</v>
      </c>
      <c r="E84" t="s">
        <v>332</v>
      </c>
      <c r="H84">
        <f>(D84*F84)</f>
        <v>0</v>
      </c>
      <c r="I84">
        <f>(D84*G84)</f>
        <v>0</v>
      </c>
    </row>
    <row r="85" ht="15">
      <c r="C85" t="s">
        <v>757</v>
      </c>
    </row>
    <row r="86" ht="15">
      <c r="C86" t="s">
        <v>758</v>
      </c>
    </row>
    <row r="87" ht="15">
      <c r="C87" t="s">
        <v>759</v>
      </c>
    </row>
    <row r="88" spans="1:9" ht="15">
      <c r="A88">
        <v>22</v>
      </c>
      <c r="B88" t="s">
        <v>986</v>
      </c>
      <c r="C88" t="s">
        <v>987</v>
      </c>
      <c r="D88">
        <v>32</v>
      </c>
      <c r="E88" t="s">
        <v>43</v>
      </c>
      <c r="H88">
        <f>(D88*F88)</f>
        <v>0</v>
      </c>
      <c r="I88">
        <f>(D88*G88)</f>
        <v>0</v>
      </c>
    </row>
    <row r="89" ht="15">
      <c r="C89" t="s">
        <v>731</v>
      </c>
    </row>
    <row r="90" ht="15">
      <c r="C90" t="s">
        <v>732</v>
      </c>
    </row>
    <row r="91" ht="15">
      <c r="C91" t="s">
        <v>733</v>
      </c>
    </row>
    <row r="92" ht="15">
      <c r="C92" t="s">
        <v>734</v>
      </c>
    </row>
    <row r="93" ht="15">
      <c r="C93" t="s">
        <v>735</v>
      </c>
    </row>
    <row r="94" spans="1:9" ht="15">
      <c r="A94">
        <v>23</v>
      </c>
      <c r="B94" t="s">
        <v>736</v>
      </c>
      <c r="C94" t="s">
        <v>737</v>
      </c>
      <c r="D94">
        <v>16</v>
      </c>
      <c r="E94" t="s">
        <v>16</v>
      </c>
      <c r="H94">
        <f>(D94*F94)</f>
        <v>0</v>
      </c>
      <c r="I94">
        <f>(D94*G94)</f>
        <v>0</v>
      </c>
    </row>
    <row r="95" ht="15">
      <c r="C95" t="s">
        <v>738</v>
      </c>
    </row>
    <row r="96" ht="15">
      <c r="C96" t="s">
        <v>739</v>
      </c>
    </row>
    <row r="97" ht="15">
      <c r="C97" t="s">
        <v>740</v>
      </c>
    </row>
    <row r="98" ht="15">
      <c r="C98" t="s">
        <v>741</v>
      </c>
    </row>
    <row r="99" spans="1:9" ht="15">
      <c r="A99">
        <v>24</v>
      </c>
      <c r="B99" t="s">
        <v>742</v>
      </c>
      <c r="C99" t="s">
        <v>743</v>
      </c>
      <c r="D99">
        <v>16</v>
      </c>
      <c r="E99" t="s">
        <v>16</v>
      </c>
      <c r="H99">
        <f>(D99*F99)</f>
        <v>0</v>
      </c>
      <c r="I99">
        <f>(D99*G99)</f>
        <v>0</v>
      </c>
    </row>
    <row r="100" ht="15">
      <c r="C100" t="s">
        <v>744</v>
      </c>
    </row>
    <row r="101" ht="15">
      <c r="C101" t="s">
        <v>745</v>
      </c>
    </row>
    <row r="102" spans="1:9" ht="15">
      <c r="A102">
        <v>25</v>
      </c>
      <c r="B102" t="s">
        <v>746</v>
      </c>
      <c r="C102" t="s">
        <v>747</v>
      </c>
      <c r="D102">
        <v>16</v>
      </c>
      <c r="E102" t="s">
        <v>16</v>
      </c>
      <c r="H102">
        <f>(D102*F102)</f>
        <v>0</v>
      </c>
      <c r="I102">
        <f>(D102*G102)</f>
        <v>0</v>
      </c>
    </row>
    <row r="103" ht="15">
      <c r="C103" t="s">
        <v>598</v>
      </c>
    </row>
    <row r="104" ht="15">
      <c r="C104" t="s">
        <v>599</v>
      </c>
    </row>
    <row r="105" ht="15">
      <c r="C105" t="s">
        <v>600</v>
      </c>
    </row>
    <row r="106" ht="15">
      <c r="C106" t="s">
        <v>601</v>
      </c>
    </row>
    <row r="107" ht="15">
      <c r="C107" t="s">
        <v>602</v>
      </c>
    </row>
    <row r="108" ht="15">
      <c r="C108" t="s">
        <v>603</v>
      </c>
    </row>
    <row r="109" ht="15">
      <c r="C109" t="s">
        <v>604</v>
      </c>
    </row>
    <row r="110" ht="15">
      <c r="C110" t="s">
        <v>988</v>
      </c>
    </row>
    <row r="111" spans="1:9" ht="15">
      <c r="A111">
        <v>26</v>
      </c>
      <c r="B111" t="s">
        <v>609</v>
      </c>
      <c r="C111" t="s">
        <v>610</v>
      </c>
      <c r="D111">
        <v>30</v>
      </c>
      <c r="E111" t="s">
        <v>43</v>
      </c>
      <c r="H111">
        <f>(D111*F111)</f>
        <v>0</v>
      </c>
      <c r="I111">
        <f>(D111*G111)</f>
        <v>0</v>
      </c>
    </row>
  </sheetData>
  <sheetProtection/>
  <printOptions/>
  <pageMargins left="0.7" right="0.7" top="0.75" bottom="0.75" header="0.3" footer="0.3"/>
  <pageSetup horizontalDpi="600" verticalDpi="600" orientation="portrait" scale="70" r:id="rId1"/>
</worksheet>
</file>

<file path=xl/worksheets/sheet26.xml><?xml version="1.0" encoding="utf-8"?>
<worksheet xmlns="http://schemas.openxmlformats.org/spreadsheetml/2006/main" xmlns:r="http://schemas.openxmlformats.org/officeDocument/2006/relationships">
  <dimension ref="A1:J100"/>
  <sheetViews>
    <sheetView view="pageBreakPreview" zoomScale="60" zoomScalePageLayoutView="0" workbookViewId="0" topLeftCell="A1">
      <selection activeCell="I83" sqref="I83"/>
    </sheetView>
  </sheetViews>
  <sheetFormatPr defaultColWidth="9.140625" defaultRowHeight="15"/>
  <cols>
    <col min="1" max="1" width="6.28125" style="0" customWidth="1"/>
    <col min="2" max="2" width="23.00390625" style="0" bestFit="1" customWidth="1"/>
    <col min="3" max="3" width="62.00390625" style="0" bestFit="1" customWidth="1"/>
    <col min="4" max="4" width="3.00390625" style="0" bestFit="1" customWidth="1"/>
    <col min="5" max="5" width="3.7109375" style="0" bestFit="1" customWidth="1"/>
    <col min="6" max="6" width="7.00390625" style="0" bestFit="1" customWidth="1"/>
    <col min="7" max="7" width="6.00390625" style="0" bestFit="1" customWidth="1"/>
    <col min="8" max="8" width="8.00390625" style="0" bestFit="1" customWidth="1"/>
    <col min="9" max="9" width="6.00390625" style="0" bestFit="1" customWidth="1"/>
  </cols>
  <sheetData>
    <row r="1" spans="1:10" ht="15">
      <c r="A1" s="113" t="s">
        <v>390</v>
      </c>
      <c r="B1" s="113" t="s">
        <v>391</v>
      </c>
      <c r="C1" s="113" t="s">
        <v>392</v>
      </c>
      <c r="D1" s="113" t="s">
        <v>393</v>
      </c>
      <c r="E1" s="113" t="s">
        <v>394</v>
      </c>
      <c r="F1" s="113" t="s">
        <v>395</v>
      </c>
      <c r="G1" s="113" t="s">
        <v>396</v>
      </c>
      <c r="H1" s="113" t="s">
        <v>397</v>
      </c>
      <c r="I1" s="113" t="s">
        <v>398</v>
      </c>
      <c r="J1" s="113"/>
    </row>
    <row r="2" spans="2:3" ht="15">
      <c r="B2" t="s">
        <v>989</v>
      </c>
      <c r="C2" t="s">
        <v>400</v>
      </c>
    </row>
    <row r="3" ht="15">
      <c r="C3" t="s">
        <v>990</v>
      </c>
    </row>
    <row r="4" ht="15">
      <c r="C4" t="s">
        <v>991</v>
      </c>
    </row>
    <row r="5" ht="15">
      <c r="C5" t="s">
        <v>992</v>
      </c>
    </row>
    <row r="6" ht="15">
      <c r="C6" t="s">
        <v>452</v>
      </c>
    </row>
    <row r="7" ht="15">
      <c r="C7" t="s">
        <v>993</v>
      </c>
    </row>
    <row r="8" ht="15">
      <c r="C8" t="s">
        <v>994</v>
      </c>
    </row>
    <row r="9" spans="1:9" ht="15">
      <c r="A9">
        <v>1</v>
      </c>
      <c r="B9" t="s">
        <v>995</v>
      </c>
      <c r="C9" t="s">
        <v>996</v>
      </c>
      <c r="D9">
        <v>3</v>
      </c>
      <c r="E9" t="s">
        <v>26</v>
      </c>
      <c r="H9">
        <f>(D9*F9)</f>
        <v>0</v>
      </c>
      <c r="I9">
        <f>(D9*G9)</f>
        <v>0</v>
      </c>
    </row>
    <row r="10" spans="1:9" ht="15">
      <c r="A10">
        <v>2</v>
      </c>
      <c r="B10" t="s">
        <v>997</v>
      </c>
      <c r="C10" t="s">
        <v>998</v>
      </c>
      <c r="D10">
        <v>1</v>
      </c>
      <c r="E10" t="s">
        <v>26</v>
      </c>
      <c r="H10">
        <f>(D10*F10)</f>
        <v>0</v>
      </c>
      <c r="I10">
        <f>(D10*G10)</f>
        <v>0</v>
      </c>
    </row>
    <row r="11" ht="15">
      <c r="C11" t="s">
        <v>999</v>
      </c>
    </row>
    <row r="12" ht="15">
      <c r="C12" t="s">
        <v>1000</v>
      </c>
    </row>
    <row r="13" ht="15">
      <c r="C13" t="s">
        <v>1001</v>
      </c>
    </row>
    <row r="14" spans="1:9" ht="15">
      <c r="A14">
        <v>3</v>
      </c>
      <c r="B14" t="s">
        <v>1002</v>
      </c>
      <c r="C14" t="s">
        <v>1003</v>
      </c>
      <c r="D14">
        <v>6</v>
      </c>
      <c r="E14" t="s">
        <v>26</v>
      </c>
      <c r="H14">
        <f>(D14*F14)</f>
        <v>0</v>
      </c>
      <c r="I14">
        <f>(D14*G14)</f>
        <v>0</v>
      </c>
    </row>
    <row r="15" spans="1:9" ht="15">
      <c r="A15">
        <v>4</v>
      </c>
      <c r="B15" t="s">
        <v>1004</v>
      </c>
      <c r="C15" t="s">
        <v>1005</v>
      </c>
      <c r="D15">
        <v>2</v>
      </c>
      <c r="E15" t="s">
        <v>26</v>
      </c>
      <c r="H15">
        <f>(D15*F15)</f>
        <v>0</v>
      </c>
      <c r="I15">
        <f>(D15*G15)</f>
        <v>0</v>
      </c>
    </row>
    <row r="16" ht="15">
      <c r="C16" t="s">
        <v>1006</v>
      </c>
    </row>
    <row r="17" ht="15">
      <c r="C17" t="s">
        <v>1007</v>
      </c>
    </row>
    <row r="18" ht="15">
      <c r="C18" t="s">
        <v>1008</v>
      </c>
    </row>
    <row r="19" ht="15">
      <c r="C19" t="s">
        <v>1009</v>
      </c>
    </row>
    <row r="20" spans="1:9" ht="15">
      <c r="A20">
        <v>5</v>
      </c>
      <c r="B20" t="s">
        <v>1010</v>
      </c>
      <c r="C20" t="s">
        <v>1011</v>
      </c>
      <c r="D20">
        <v>1</v>
      </c>
      <c r="E20" t="s">
        <v>26</v>
      </c>
      <c r="H20">
        <f>(D20*F20)</f>
        <v>0</v>
      </c>
      <c r="I20">
        <f>(D20*G20)</f>
        <v>0</v>
      </c>
    </row>
    <row r="21" ht="15">
      <c r="C21" t="s">
        <v>1012</v>
      </c>
    </row>
    <row r="22" ht="15">
      <c r="C22" t="s">
        <v>1013</v>
      </c>
    </row>
    <row r="23" ht="15">
      <c r="C23" t="s">
        <v>1014</v>
      </c>
    </row>
    <row r="24" spans="1:9" ht="15">
      <c r="A24">
        <v>6</v>
      </c>
      <c r="B24" t="s">
        <v>1015</v>
      </c>
      <c r="C24" t="s">
        <v>1016</v>
      </c>
      <c r="D24">
        <v>4</v>
      </c>
      <c r="E24" t="s">
        <v>26</v>
      </c>
      <c r="H24">
        <f>(D24*F24)</f>
        <v>0</v>
      </c>
      <c r="I24">
        <f>(D24*G24)</f>
        <v>0</v>
      </c>
    </row>
    <row r="25" spans="1:9" ht="15">
      <c r="A25">
        <v>7</v>
      </c>
      <c r="B25" t="s">
        <v>1017</v>
      </c>
      <c r="C25" t="s">
        <v>1018</v>
      </c>
      <c r="D25">
        <v>1</v>
      </c>
      <c r="E25" t="s">
        <v>26</v>
      </c>
      <c r="H25">
        <f>(D25*F25)</f>
        <v>0</v>
      </c>
      <c r="I25">
        <f>(D25*G25)</f>
        <v>0</v>
      </c>
    </row>
    <row r="26" ht="15">
      <c r="C26" t="s">
        <v>1019</v>
      </c>
    </row>
    <row r="27" ht="15">
      <c r="C27" t="s">
        <v>1020</v>
      </c>
    </row>
    <row r="28" ht="15">
      <c r="C28" t="s">
        <v>1021</v>
      </c>
    </row>
    <row r="29" ht="15">
      <c r="C29" t="s">
        <v>1022</v>
      </c>
    </row>
    <row r="30" spans="1:9" ht="15">
      <c r="A30">
        <v>8</v>
      </c>
      <c r="B30" t="s">
        <v>1023</v>
      </c>
      <c r="C30" t="s">
        <v>1024</v>
      </c>
      <c r="D30">
        <v>11</v>
      </c>
      <c r="E30" t="s">
        <v>26</v>
      </c>
      <c r="H30">
        <f>(D30*F30)</f>
        <v>0</v>
      </c>
      <c r="I30">
        <f>(D30*G30)</f>
        <v>0</v>
      </c>
    </row>
    <row r="31" spans="1:9" ht="15">
      <c r="A31">
        <v>9</v>
      </c>
      <c r="B31" t="s">
        <v>443</v>
      </c>
      <c r="C31" t="s">
        <v>1025</v>
      </c>
      <c r="D31">
        <v>11</v>
      </c>
      <c r="E31" t="s">
        <v>26</v>
      </c>
      <c r="H31">
        <f>(D31*F31)</f>
        <v>0</v>
      </c>
      <c r="I31">
        <f>(D31*G31)</f>
        <v>0</v>
      </c>
    </row>
    <row r="32" ht="15">
      <c r="C32" t="s">
        <v>1026</v>
      </c>
    </row>
    <row r="33" ht="15">
      <c r="C33" t="s">
        <v>1027</v>
      </c>
    </row>
    <row r="34" ht="15">
      <c r="C34" t="s">
        <v>1028</v>
      </c>
    </row>
    <row r="35" ht="15">
      <c r="C35" t="s">
        <v>1029</v>
      </c>
    </row>
    <row r="36" spans="1:9" ht="15">
      <c r="A36">
        <v>10</v>
      </c>
      <c r="B36" t="s">
        <v>1030</v>
      </c>
      <c r="C36" t="s">
        <v>1031</v>
      </c>
      <c r="D36">
        <v>28</v>
      </c>
      <c r="E36" t="s">
        <v>26</v>
      </c>
      <c r="H36">
        <f>(D36*F36)</f>
        <v>0</v>
      </c>
      <c r="I36">
        <f>(D36*G36)</f>
        <v>0</v>
      </c>
    </row>
    <row r="37" spans="1:9" ht="15">
      <c r="A37">
        <v>11</v>
      </c>
      <c r="B37" t="s">
        <v>1032</v>
      </c>
      <c r="C37" t="s">
        <v>1033</v>
      </c>
      <c r="D37">
        <v>4</v>
      </c>
      <c r="E37" t="s">
        <v>26</v>
      </c>
      <c r="H37">
        <f>(D37*F37)</f>
        <v>0</v>
      </c>
      <c r="I37">
        <f>(D37*G37)</f>
        <v>0</v>
      </c>
    </row>
    <row r="38" ht="15">
      <c r="C38" t="s">
        <v>1034</v>
      </c>
    </row>
    <row r="39" ht="15">
      <c r="C39" t="s">
        <v>1035</v>
      </c>
    </row>
    <row r="40" ht="15">
      <c r="C40" t="s">
        <v>1036</v>
      </c>
    </row>
    <row r="41" ht="15">
      <c r="C41" t="s">
        <v>1037</v>
      </c>
    </row>
    <row r="42" ht="15">
      <c r="C42" t="s">
        <v>1038</v>
      </c>
    </row>
    <row r="43" spans="1:9" ht="15">
      <c r="A43">
        <v>12</v>
      </c>
      <c r="B43" t="s">
        <v>1039</v>
      </c>
      <c r="C43" t="s">
        <v>1040</v>
      </c>
      <c r="D43">
        <v>8</v>
      </c>
      <c r="E43" t="s">
        <v>26</v>
      </c>
      <c r="H43">
        <f>(D43*F43)</f>
        <v>0</v>
      </c>
      <c r="I43">
        <f>(D43*G43)</f>
        <v>0</v>
      </c>
    </row>
    <row r="44" spans="1:9" ht="15">
      <c r="A44">
        <v>13</v>
      </c>
      <c r="B44" t="s">
        <v>1041</v>
      </c>
      <c r="C44" t="s">
        <v>1042</v>
      </c>
      <c r="D44">
        <v>1</v>
      </c>
      <c r="E44" t="s">
        <v>26</v>
      </c>
      <c r="H44">
        <f>(D44*F44)</f>
        <v>0</v>
      </c>
      <c r="I44">
        <f>(D44*G44)</f>
        <v>0</v>
      </c>
    </row>
    <row r="45" ht="15">
      <c r="C45" t="s">
        <v>1043</v>
      </c>
    </row>
    <row r="46" ht="15">
      <c r="C46" t="s">
        <v>1035</v>
      </c>
    </row>
    <row r="47" ht="15">
      <c r="C47" t="s">
        <v>1036</v>
      </c>
    </row>
    <row r="48" ht="15">
      <c r="C48" t="s">
        <v>1037</v>
      </c>
    </row>
    <row r="49" ht="15">
      <c r="C49" t="s">
        <v>1044</v>
      </c>
    </row>
    <row r="50" ht="15">
      <c r="C50" t="s">
        <v>1045</v>
      </c>
    </row>
    <row r="51" spans="1:9" ht="15">
      <c r="A51">
        <v>14</v>
      </c>
      <c r="B51" t="s">
        <v>1046</v>
      </c>
      <c r="C51" t="s">
        <v>1047</v>
      </c>
      <c r="D51">
        <v>6</v>
      </c>
      <c r="E51" t="s">
        <v>26</v>
      </c>
      <c r="H51">
        <f>(D51*F51)</f>
        <v>0</v>
      </c>
      <c r="I51">
        <f>(D51*G51)</f>
        <v>0</v>
      </c>
    </row>
    <row r="52" ht="15">
      <c r="C52" t="s">
        <v>1043</v>
      </c>
    </row>
    <row r="53" ht="15">
      <c r="C53" t="s">
        <v>1035</v>
      </c>
    </row>
    <row r="54" ht="15">
      <c r="C54" t="s">
        <v>1036</v>
      </c>
    </row>
    <row r="55" ht="15">
      <c r="C55" t="s">
        <v>1037</v>
      </c>
    </row>
    <row r="56" ht="15">
      <c r="C56" t="s">
        <v>1044</v>
      </c>
    </row>
    <row r="57" ht="15">
      <c r="C57" t="s">
        <v>1048</v>
      </c>
    </row>
    <row r="58" spans="1:9" ht="15">
      <c r="A58">
        <v>15</v>
      </c>
      <c r="B58" t="s">
        <v>1049</v>
      </c>
      <c r="C58" t="s">
        <v>1050</v>
      </c>
      <c r="D58">
        <v>3</v>
      </c>
      <c r="E58" t="s">
        <v>26</v>
      </c>
      <c r="H58">
        <f>(D58*F58)</f>
        <v>0</v>
      </c>
      <c r="I58">
        <f>(D58*G58)</f>
        <v>0</v>
      </c>
    </row>
    <row r="59" ht="15">
      <c r="C59" t="s">
        <v>1051</v>
      </c>
    </row>
    <row r="60" ht="15">
      <c r="C60" t="s">
        <v>1035</v>
      </c>
    </row>
    <row r="61" ht="15">
      <c r="C61" t="s">
        <v>1036</v>
      </c>
    </row>
    <row r="62" ht="15">
      <c r="C62" t="s">
        <v>1037</v>
      </c>
    </row>
    <row r="63" ht="15">
      <c r="C63" t="s">
        <v>1052</v>
      </c>
    </row>
    <row r="64" spans="1:9" ht="15">
      <c r="A64">
        <v>16</v>
      </c>
      <c r="B64" t="s">
        <v>1053</v>
      </c>
      <c r="C64" t="s">
        <v>1054</v>
      </c>
      <c r="D64">
        <v>1</v>
      </c>
      <c r="E64" t="s">
        <v>26</v>
      </c>
      <c r="H64">
        <f>(D64*F64)</f>
        <v>0</v>
      </c>
      <c r="I64">
        <f>(D64*G64)</f>
        <v>0</v>
      </c>
    </row>
    <row r="65" ht="15">
      <c r="C65" t="s">
        <v>1055</v>
      </c>
    </row>
    <row r="66" ht="15">
      <c r="C66" t="s">
        <v>1056</v>
      </c>
    </row>
    <row r="67" ht="15">
      <c r="C67" t="s">
        <v>1057</v>
      </c>
    </row>
    <row r="68" ht="15">
      <c r="C68" t="s">
        <v>1058</v>
      </c>
    </row>
    <row r="69" ht="15">
      <c r="C69" t="s">
        <v>1059</v>
      </c>
    </row>
    <row r="70" ht="15">
      <c r="C70" t="s">
        <v>585</v>
      </c>
    </row>
    <row r="71" ht="15">
      <c r="C71" t="s">
        <v>1060</v>
      </c>
    </row>
    <row r="72" ht="15">
      <c r="C72" t="s">
        <v>1061</v>
      </c>
    </row>
    <row r="73" spans="1:9" ht="15">
      <c r="A73">
        <v>17</v>
      </c>
      <c r="B73" t="s">
        <v>1062</v>
      </c>
      <c r="C73" t="s">
        <v>1063</v>
      </c>
      <c r="D73">
        <v>6</v>
      </c>
      <c r="E73" t="s">
        <v>10</v>
      </c>
      <c r="H73">
        <f>(D73*F73)</f>
        <v>0</v>
      </c>
      <c r="I73">
        <f>(D73*G73)</f>
        <v>0</v>
      </c>
    </row>
    <row r="74" ht="15">
      <c r="C74" t="s">
        <v>1064</v>
      </c>
    </row>
    <row r="75" ht="15">
      <c r="C75" t="s">
        <v>1065</v>
      </c>
    </row>
    <row r="76" ht="15">
      <c r="C76" t="s">
        <v>1066</v>
      </c>
    </row>
    <row r="77" spans="1:9" ht="15">
      <c r="A77">
        <v>18</v>
      </c>
      <c r="B77" t="s">
        <v>1067</v>
      </c>
      <c r="C77" t="s">
        <v>1068</v>
      </c>
      <c r="D77">
        <v>16</v>
      </c>
      <c r="E77" t="s">
        <v>26</v>
      </c>
      <c r="H77">
        <f>(D77*F77)</f>
        <v>0</v>
      </c>
      <c r="I77">
        <f>(D77*G77)</f>
        <v>0</v>
      </c>
    </row>
    <row r="78" spans="1:9" ht="15">
      <c r="A78">
        <v>19</v>
      </c>
      <c r="B78" t="s">
        <v>1069</v>
      </c>
      <c r="C78" t="s">
        <v>1070</v>
      </c>
      <c r="D78">
        <v>3</v>
      </c>
      <c r="E78" t="s">
        <v>26</v>
      </c>
      <c r="H78">
        <f>(D78*F78)</f>
        <v>0</v>
      </c>
      <c r="I78">
        <f>Szellőzés!I101</f>
        <v>0</v>
      </c>
    </row>
    <row r="79" ht="15">
      <c r="C79" t="s">
        <v>1071</v>
      </c>
    </row>
    <row r="80" ht="15">
      <c r="C80" t="s">
        <v>1072</v>
      </c>
    </row>
    <row r="81" ht="15">
      <c r="C81" t="s">
        <v>1073</v>
      </c>
    </row>
    <row r="82" ht="15">
      <c r="C82" t="s">
        <v>452</v>
      </c>
    </row>
    <row r="83" ht="15">
      <c r="C83" t="s">
        <v>1074</v>
      </c>
    </row>
    <row r="84" spans="1:9" ht="15">
      <c r="A84">
        <v>20</v>
      </c>
      <c r="B84" t="s">
        <v>1075</v>
      </c>
      <c r="C84" t="s">
        <v>1076</v>
      </c>
      <c r="D84">
        <v>14</v>
      </c>
      <c r="E84" t="s">
        <v>26</v>
      </c>
      <c r="H84">
        <f>(D84*F84)</f>
        <v>0</v>
      </c>
      <c r="I84">
        <f>(D84*G84)</f>
        <v>0</v>
      </c>
    </row>
    <row r="85" ht="15">
      <c r="C85" t="s">
        <v>1077</v>
      </c>
    </row>
    <row r="86" ht="15">
      <c r="C86" t="s">
        <v>1078</v>
      </c>
    </row>
    <row r="87" spans="1:9" ht="15">
      <c r="A87">
        <v>21</v>
      </c>
      <c r="B87" t="s">
        <v>443</v>
      </c>
      <c r="C87" t="s">
        <v>1079</v>
      </c>
      <c r="D87">
        <v>2</v>
      </c>
      <c r="E87" t="s">
        <v>26</v>
      </c>
      <c r="H87">
        <f>(D87*F87)</f>
        <v>0</v>
      </c>
      <c r="I87">
        <f>(D87*G87)</f>
        <v>0</v>
      </c>
    </row>
    <row r="88" ht="15">
      <c r="C88" t="s">
        <v>748</v>
      </c>
    </row>
    <row r="89" spans="1:9" ht="15">
      <c r="A89">
        <v>22</v>
      </c>
      <c r="B89" t="s">
        <v>443</v>
      </c>
      <c r="C89" t="s">
        <v>749</v>
      </c>
      <c r="D89">
        <v>1</v>
      </c>
      <c r="E89" t="s">
        <v>332</v>
      </c>
      <c r="H89">
        <f>(D89*F89)</f>
        <v>0</v>
      </c>
      <c r="I89">
        <f>(D89*G89)</f>
        <v>0</v>
      </c>
    </row>
    <row r="90" ht="15">
      <c r="C90" t="s">
        <v>1080</v>
      </c>
    </row>
    <row r="91" ht="15">
      <c r="C91" t="s">
        <v>1081</v>
      </c>
    </row>
    <row r="92" ht="15">
      <c r="C92" t="s">
        <v>1082</v>
      </c>
    </row>
    <row r="93" ht="15">
      <c r="C93" t="s">
        <v>1083</v>
      </c>
    </row>
    <row r="94" spans="1:9" ht="15">
      <c r="A94">
        <v>23</v>
      </c>
      <c r="B94" t="s">
        <v>1084</v>
      </c>
      <c r="D94">
        <v>1</v>
      </c>
      <c r="E94" t="s">
        <v>332</v>
      </c>
      <c r="H94">
        <f>(D94*F94)</f>
        <v>0</v>
      </c>
      <c r="I94">
        <f>(D94*G94)</f>
        <v>0</v>
      </c>
    </row>
    <row r="95" ht="15">
      <c r="C95" t="s">
        <v>1085</v>
      </c>
    </row>
    <row r="96" ht="15">
      <c r="C96" t="s">
        <v>1086</v>
      </c>
    </row>
    <row r="97" ht="15">
      <c r="C97" t="s">
        <v>752</v>
      </c>
    </row>
    <row r="98" spans="1:9" ht="15">
      <c r="A98">
        <v>24</v>
      </c>
      <c r="B98" t="s">
        <v>1087</v>
      </c>
      <c r="C98" t="s">
        <v>754</v>
      </c>
      <c r="D98">
        <v>1</v>
      </c>
      <c r="E98" t="s">
        <v>332</v>
      </c>
      <c r="H98">
        <f>(D98*F98)</f>
        <v>0</v>
      </c>
      <c r="I98">
        <f>(D98*G98)</f>
        <v>0</v>
      </c>
    </row>
    <row r="99" ht="15">
      <c r="C99" t="s">
        <v>755</v>
      </c>
    </row>
    <row r="100" spans="1:9" ht="15">
      <c r="A100">
        <v>25</v>
      </c>
      <c r="B100" t="s">
        <v>1088</v>
      </c>
      <c r="D100">
        <v>1</v>
      </c>
      <c r="E100" t="s">
        <v>332</v>
      </c>
      <c r="H100">
        <f>(D100*F100)</f>
        <v>0</v>
      </c>
      <c r="I100">
        <f>(D100*G100)</f>
        <v>0</v>
      </c>
    </row>
  </sheetData>
  <sheetProtection/>
  <printOptions/>
  <pageMargins left="0.7" right="0.7" top="0.75" bottom="0.75" header="0.3" footer="0.3"/>
  <pageSetup horizontalDpi="600" verticalDpi="600" orientation="portrait" scale="69" r:id="rId1"/>
</worksheet>
</file>

<file path=xl/worksheets/sheet27.xml><?xml version="1.0" encoding="utf-8"?>
<worksheet xmlns="http://schemas.openxmlformats.org/spreadsheetml/2006/main" xmlns:r="http://schemas.openxmlformats.org/officeDocument/2006/relationships">
  <dimension ref="A1:J77"/>
  <sheetViews>
    <sheetView view="pageBreakPreview" zoomScale="60" zoomScalePageLayoutView="0" workbookViewId="0" topLeftCell="A19">
      <selection activeCell="A19" sqref="A1:A16384"/>
    </sheetView>
  </sheetViews>
  <sheetFormatPr defaultColWidth="9.140625" defaultRowHeight="15"/>
  <cols>
    <col min="1" max="1" width="8.00390625" style="0" customWidth="1"/>
    <col min="2" max="2" width="23.00390625" style="0" bestFit="1" customWidth="1"/>
    <col min="3" max="3" width="70.57421875" style="0" bestFit="1" customWidth="1"/>
    <col min="4" max="4" width="2.00390625" style="0" bestFit="1" customWidth="1"/>
    <col min="5" max="5" width="3.28125" style="0" bestFit="1" customWidth="1"/>
    <col min="6" max="6" width="8.00390625" style="0" bestFit="1" customWidth="1"/>
    <col min="7" max="7" width="6.00390625" style="0" bestFit="1" customWidth="1"/>
    <col min="8" max="8" width="8.00390625" style="0" bestFit="1" customWidth="1"/>
    <col min="9" max="9" width="6.00390625" style="0" bestFit="1" customWidth="1"/>
  </cols>
  <sheetData>
    <row r="1" spans="1:10" ht="15">
      <c r="A1" s="113" t="s">
        <v>390</v>
      </c>
      <c r="B1" s="113" t="s">
        <v>391</v>
      </c>
      <c r="C1" s="113" t="s">
        <v>392</v>
      </c>
      <c r="D1" s="113" t="s">
        <v>393</v>
      </c>
      <c r="E1" s="113" t="s">
        <v>394</v>
      </c>
      <c r="F1" s="113" t="s">
        <v>395</v>
      </c>
      <c r="G1" s="113" t="s">
        <v>396</v>
      </c>
      <c r="H1" s="113" t="s">
        <v>397</v>
      </c>
      <c r="I1" s="113" t="s">
        <v>398</v>
      </c>
      <c r="J1" s="113"/>
    </row>
    <row r="2" spans="2:3" ht="15">
      <c r="B2" t="s">
        <v>1089</v>
      </c>
      <c r="C2" t="s">
        <v>400</v>
      </c>
    </row>
    <row r="3" ht="15">
      <c r="C3" t="s">
        <v>1090</v>
      </c>
    </row>
    <row r="4" ht="15">
      <c r="C4" t="s">
        <v>1091</v>
      </c>
    </row>
    <row r="5" ht="15">
      <c r="C5" t="s">
        <v>1092</v>
      </c>
    </row>
    <row r="6" ht="15">
      <c r="C6" t="s">
        <v>1093</v>
      </c>
    </row>
    <row r="7" ht="15">
      <c r="C7" t="s">
        <v>1094</v>
      </c>
    </row>
    <row r="8" ht="15">
      <c r="C8" t="s">
        <v>1095</v>
      </c>
    </row>
    <row r="9" ht="15">
      <c r="C9" t="s">
        <v>1096</v>
      </c>
    </row>
    <row r="10" ht="15">
      <c r="C10" t="s">
        <v>1097</v>
      </c>
    </row>
    <row r="11" ht="15">
      <c r="C11" t="s">
        <v>1098</v>
      </c>
    </row>
    <row r="12" ht="15">
      <c r="C12" t="s">
        <v>1099</v>
      </c>
    </row>
    <row r="13" ht="15">
      <c r="C13" t="s">
        <v>1100</v>
      </c>
    </row>
    <row r="14" ht="15">
      <c r="C14" t="s">
        <v>1101</v>
      </c>
    </row>
    <row r="15" ht="15">
      <c r="C15" t="s">
        <v>1102</v>
      </c>
    </row>
    <row r="16" ht="15">
      <c r="C16" t="s">
        <v>1103</v>
      </c>
    </row>
    <row r="17" ht="15">
      <c r="C17" t="s">
        <v>1104</v>
      </c>
    </row>
    <row r="18" ht="15">
      <c r="C18" t="s">
        <v>1105</v>
      </c>
    </row>
    <row r="19" ht="15">
      <c r="C19" t="s">
        <v>1106</v>
      </c>
    </row>
    <row r="20" ht="15">
      <c r="C20" t="s">
        <v>1107</v>
      </c>
    </row>
    <row r="21" ht="15">
      <c r="C21" t="s">
        <v>1108</v>
      </c>
    </row>
    <row r="22" ht="15">
      <c r="C22" t="s">
        <v>1109</v>
      </c>
    </row>
    <row r="23" spans="1:9" ht="15">
      <c r="A23">
        <v>1</v>
      </c>
      <c r="B23" t="s">
        <v>1110</v>
      </c>
      <c r="C23" t="s">
        <v>1111</v>
      </c>
      <c r="D23">
        <v>1</v>
      </c>
      <c r="E23" t="s">
        <v>26</v>
      </c>
      <c r="H23">
        <f>(D23*F23)</f>
        <v>0</v>
      </c>
      <c r="I23">
        <f>(D23*G23)</f>
        <v>0</v>
      </c>
    </row>
    <row r="24" ht="15">
      <c r="C24" t="s">
        <v>1112</v>
      </c>
    </row>
    <row r="25" ht="15">
      <c r="C25" t="s">
        <v>1113</v>
      </c>
    </row>
    <row r="26" ht="15">
      <c r="C26" t="s">
        <v>1114</v>
      </c>
    </row>
    <row r="27" ht="15">
      <c r="C27" t="s">
        <v>1115</v>
      </c>
    </row>
    <row r="28" ht="15">
      <c r="C28" t="s">
        <v>452</v>
      </c>
    </row>
    <row r="29" ht="15">
      <c r="C29" t="s">
        <v>1116</v>
      </c>
    </row>
    <row r="30" spans="1:9" ht="15">
      <c r="A30">
        <v>2</v>
      </c>
      <c r="B30" t="s">
        <v>1117</v>
      </c>
      <c r="C30">
        <v>306720</v>
      </c>
      <c r="D30">
        <v>1</v>
      </c>
      <c r="E30" t="s">
        <v>26</v>
      </c>
      <c r="H30">
        <f>(D30*F30)</f>
        <v>0</v>
      </c>
      <c r="I30">
        <f>(D30*G30)</f>
        <v>0</v>
      </c>
    </row>
    <row r="31" ht="15">
      <c r="C31" t="s">
        <v>1118</v>
      </c>
    </row>
    <row r="32" ht="15">
      <c r="C32" t="s">
        <v>1119</v>
      </c>
    </row>
    <row r="33" ht="15">
      <c r="C33" t="s">
        <v>1120</v>
      </c>
    </row>
    <row r="34" ht="15">
      <c r="C34" t="s">
        <v>1121</v>
      </c>
    </row>
    <row r="35" ht="15">
      <c r="C35" t="s">
        <v>1122</v>
      </c>
    </row>
    <row r="36" ht="15">
      <c r="C36" t="s">
        <v>1123</v>
      </c>
    </row>
    <row r="37" ht="15">
      <c r="C37" t="s">
        <v>1124</v>
      </c>
    </row>
    <row r="38" ht="15">
      <c r="C38" t="s">
        <v>1125</v>
      </c>
    </row>
    <row r="39" ht="15">
      <c r="C39" t="s">
        <v>1126</v>
      </c>
    </row>
    <row r="40" ht="15">
      <c r="C40" t="s">
        <v>1127</v>
      </c>
    </row>
    <row r="41" ht="15">
      <c r="C41" t="s">
        <v>1128</v>
      </c>
    </row>
    <row r="42" ht="15">
      <c r="C42" t="s">
        <v>1129</v>
      </c>
    </row>
    <row r="43" ht="15">
      <c r="C43" t="s">
        <v>1130</v>
      </c>
    </row>
    <row r="44" ht="15">
      <c r="C44" t="s">
        <v>1131</v>
      </c>
    </row>
    <row r="45" ht="15">
      <c r="C45" t="s">
        <v>1132</v>
      </c>
    </row>
    <row r="46" ht="15">
      <c r="C46" t="s">
        <v>1133</v>
      </c>
    </row>
    <row r="47" ht="15">
      <c r="C47" t="s">
        <v>1134</v>
      </c>
    </row>
    <row r="48" spans="1:9" ht="15">
      <c r="A48">
        <v>3</v>
      </c>
      <c r="B48" t="s">
        <v>443</v>
      </c>
      <c r="C48" t="s">
        <v>1135</v>
      </c>
      <c r="D48">
        <v>1</v>
      </c>
      <c r="E48" t="s">
        <v>26</v>
      </c>
      <c r="H48">
        <f>(D48*F48)</f>
        <v>0</v>
      </c>
      <c r="I48">
        <f>(D48*G48)</f>
        <v>0</v>
      </c>
    </row>
    <row r="49" ht="15">
      <c r="C49" t="s">
        <v>1136</v>
      </c>
    </row>
    <row r="50" ht="15">
      <c r="C50" t="s">
        <v>1137</v>
      </c>
    </row>
    <row r="51" ht="15">
      <c r="C51" t="s">
        <v>1138</v>
      </c>
    </row>
    <row r="52" spans="1:9" ht="15">
      <c r="A52">
        <v>4</v>
      </c>
      <c r="B52" t="s">
        <v>1139</v>
      </c>
      <c r="C52">
        <v>306264</v>
      </c>
      <c r="D52">
        <v>1</v>
      </c>
      <c r="E52" t="s">
        <v>26</v>
      </c>
      <c r="H52">
        <f>(D52*F52)</f>
        <v>0</v>
      </c>
      <c r="I52">
        <f>(D52*G52)</f>
        <v>0</v>
      </c>
    </row>
    <row r="53" ht="15">
      <c r="C53" t="s">
        <v>1140</v>
      </c>
    </row>
    <row r="54" ht="15">
      <c r="C54" t="s">
        <v>452</v>
      </c>
    </row>
    <row r="55" ht="15">
      <c r="C55" t="s">
        <v>1138</v>
      </c>
    </row>
    <row r="56" spans="1:9" ht="15">
      <c r="A56">
        <v>5</v>
      </c>
      <c r="B56" t="s">
        <v>1141</v>
      </c>
      <c r="C56" t="s">
        <v>1142</v>
      </c>
      <c r="D56">
        <v>1</v>
      </c>
      <c r="E56" t="s">
        <v>26</v>
      </c>
      <c r="H56">
        <f>(D56*F56)</f>
        <v>0</v>
      </c>
      <c r="I56">
        <f>(D56*G56)</f>
        <v>0</v>
      </c>
    </row>
    <row r="57" ht="15">
      <c r="C57" t="s">
        <v>1143</v>
      </c>
    </row>
    <row r="58" ht="15">
      <c r="C58" t="s">
        <v>452</v>
      </c>
    </row>
    <row r="59" ht="15">
      <c r="C59" t="s">
        <v>1138</v>
      </c>
    </row>
    <row r="60" spans="1:9" ht="15">
      <c r="A60">
        <v>6</v>
      </c>
      <c r="B60" t="s">
        <v>1144</v>
      </c>
      <c r="C60" t="s">
        <v>1145</v>
      </c>
      <c r="D60">
        <v>1</v>
      </c>
      <c r="E60" t="s">
        <v>26</v>
      </c>
      <c r="H60">
        <f>(D60*F60)</f>
        <v>0</v>
      </c>
      <c r="I60">
        <f>(D60*G60)</f>
        <v>0</v>
      </c>
    </row>
    <row r="61" ht="15">
      <c r="C61" t="s">
        <v>1146</v>
      </c>
    </row>
    <row r="62" ht="15">
      <c r="C62" t="s">
        <v>452</v>
      </c>
    </row>
    <row r="63" ht="15">
      <c r="C63" t="s">
        <v>1138</v>
      </c>
    </row>
    <row r="64" spans="1:9" ht="15">
      <c r="A64">
        <v>7</v>
      </c>
      <c r="B64" t="s">
        <v>1147</v>
      </c>
      <c r="C64">
        <v>303980</v>
      </c>
      <c r="D64">
        <v>1</v>
      </c>
      <c r="E64" t="s">
        <v>26</v>
      </c>
      <c r="H64">
        <f>(D64*F64)</f>
        <v>0</v>
      </c>
      <c r="I64">
        <f>(D64*G64)</f>
        <v>0</v>
      </c>
    </row>
    <row r="65" ht="15">
      <c r="C65" t="s">
        <v>1148</v>
      </c>
    </row>
    <row r="66" ht="15">
      <c r="C66" t="s">
        <v>1149</v>
      </c>
    </row>
    <row r="67" ht="15">
      <c r="C67" t="s">
        <v>1150</v>
      </c>
    </row>
    <row r="68" ht="15">
      <c r="C68" t="s">
        <v>452</v>
      </c>
    </row>
    <row r="69" ht="15">
      <c r="C69" t="s">
        <v>1138</v>
      </c>
    </row>
    <row r="70" spans="1:9" ht="15">
      <c r="A70">
        <v>8</v>
      </c>
      <c r="B70" t="s">
        <v>1151</v>
      </c>
      <c r="C70" t="s">
        <v>1152</v>
      </c>
      <c r="D70">
        <v>1</v>
      </c>
      <c r="E70" t="s">
        <v>26</v>
      </c>
      <c r="H70">
        <f>(D70*F70)</f>
        <v>0</v>
      </c>
      <c r="I70">
        <f>(D70*G70)</f>
        <v>0</v>
      </c>
    </row>
    <row r="71" ht="15">
      <c r="C71" t="s">
        <v>1153</v>
      </c>
    </row>
    <row r="72" spans="1:9" ht="15">
      <c r="A72">
        <v>9</v>
      </c>
      <c r="B72" t="s">
        <v>443</v>
      </c>
      <c r="C72" t="s">
        <v>1154</v>
      </c>
      <c r="D72">
        <v>1</v>
      </c>
      <c r="E72" t="s">
        <v>332</v>
      </c>
      <c r="H72">
        <f>(D72*F72)</f>
        <v>0</v>
      </c>
      <c r="I72">
        <f>(D72*G72)</f>
        <v>0</v>
      </c>
    </row>
    <row r="73" spans="1:9" ht="15">
      <c r="A73">
        <v>10</v>
      </c>
      <c r="B73" t="s">
        <v>443</v>
      </c>
      <c r="C73" t="s">
        <v>1155</v>
      </c>
      <c r="D73">
        <v>1</v>
      </c>
      <c r="E73" t="s">
        <v>332</v>
      </c>
      <c r="H73">
        <f>(D73*F73)</f>
        <v>0</v>
      </c>
      <c r="I73">
        <f>(D73*G73)</f>
        <v>0</v>
      </c>
    </row>
    <row r="74" ht="15">
      <c r="C74" t="s">
        <v>1156</v>
      </c>
    </row>
    <row r="75" ht="15">
      <c r="C75" t="s">
        <v>1157</v>
      </c>
    </row>
    <row r="76" spans="1:9" ht="15">
      <c r="A76">
        <v>11</v>
      </c>
      <c r="B76" t="s">
        <v>443</v>
      </c>
      <c r="C76" t="s">
        <v>1079</v>
      </c>
      <c r="D76">
        <v>1</v>
      </c>
      <c r="E76" t="s">
        <v>26</v>
      </c>
      <c r="H76">
        <f>(D76*F76)</f>
        <v>0</v>
      </c>
      <c r="I76">
        <f>(D76*G76)</f>
        <v>0</v>
      </c>
    </row>
    <row r="77" spans="1:9" ht="15">
      <c r="A77">
        <v>12</v>
      </c>
      <c r="B77" t="s">
        <v>443</v>
      </c>
      <c r="C77" t="s">
        <v>1158</v>
      </c>
      <c r="D77">
        <v>1</v>
      </c>
      <c r="E77" t="s">
        <v>26</v>
      </c>
      <c r="H77">
        <f>(D77*F77)</f>
        <v>0</v>
      </c>
      <c r="I77">
        <f>(D77*G77)</f>
        <v>0</v>
      </c>
    </row>
  </sheetData>
  <sheetProtection/>
  <printOptions/>
  <pageMargins left="0.7" right="0.7" top="0.75" bottom="0.75" header="0.3" footer="0.3"/>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A1:I5"/>
  <sheetViews>
    <sheetView view="pageBreakPreview" zoomScale="170" zoomScaleSheetLayoutView="170" zoomScalePageLayoutView="0" workbookViewId="0" topLeftCell="A1">
      <selection activeCell="I83" sqref="I8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8" ht="25.5">
      <c r="A2" s="8">
        <v>1</v>
      </c>
      <c r="B2" s="2" t="s">
        <v>126</v>
      </c>
      <c r="C2" s="2" t="s">
        <v>12</v>
      </c>
      <c r="D2" s="6">
        <v>47.4</v>
      </c>
      <c r="E2" s="1" t="s">
        <v>10</v>
      </c>
      <c r="F2" s="6">
        <v>0</v>
      </c>
      <c r="G2" s="6">
        <f>ROUND(D2*F2,0)</f>
        <v>0</v>
      </c>
      <c r="H2" s="6" t="s">
        <v>11</v>
      </c>
    </row>
    <row r="3" spans="1:8" ht="51">
      <c r="A3" s="8">
        <v>3</v>
      </c>
      <c r="B3" s="2" t="s">
        <v>125</v>
      </c>
      <c r="C3" s="2" t="s">
        <v>13</v>
      </c>
      <c r="D3" s="6">
        <v>11</v>
      </c>
      <c r="E3" s="1" t="s">
        <v>10</v>
      </c>
      <c r="F3" s="6">
        <v>0</v>
      </c>
      <c r="G3" s="6">
        <f>ROUND(D3*F3,0)</f>
        <v>0</v>
      </c>
      <c r="H3" s="6" t="s">
        <v>11</v>
      </c>
    </row>
    <row r="4" spans="1:8" ht="25.5">
      <c r="A4" s="8">
        <v>4</v>
      </c>
      <c r="B4" s="2" t="s">
        <v>124</v>
      </c>
      <c r="C4" s="2" t="s">
        <v>123</v>
      </c>
      <c r="D4" s="6">
        <v>74</v>
      </c>
      <c r="E4" s="1" t="s">
        <v>10</v>
      </c>
      <c r="F4" s="6">
        <v>0</v>
      </c>
      <c r="G4" s="6">
        <f>ROUND(D4*F4,0)</f>
        <v>0</v>
      </c>
      <c r="H4" s="6" t="s">
        <v>11</v>
      </c>
    </row>
    <row r="5" spans="1:9" s="11" customFormat="1" ht="12.75">
      <c r="A5" s="7"/>
      <c r="B5" s="3"/>
      <c r="C5" s="3" t="s">
        <v>14</v>
      </c>
      <c r="D5" s="5"/>
      <c r="E5" s="3"/>
      <c r="F5" s="5"/>
      <c r="G5" s="5">
        <f>ROUND(SUM(G2:G4),0)</f>
        <v>0</v>
      </c>
      <c r="H5" s="5"/>
      <c r="I5"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7"/>
  <sheetViews>
    <sheetView view="pageBreakPreview" zoomScale="160" zoomScaleSheetLayoutView="160" zoomScalePageLayoutView="0" workbookViewId="0" topLeftCell="A1">
      <selection activeCell="I83" sqref="I8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38.25">
      <c r="A2" s="8">
        <v>1</v>
      </c>
      <c r="B2" s="2" t="s">
        <v>129</v>
      </c>
      <c r="C2" s="2" t="s">
        <v>17</v>
      </c>
      <c r="D2" s="6">
        <v>63.14</v>
      </c>
      <c r="E2" s="1" t="s">
        <v>16</v>
      </c>
      <c r="F2" s="6">
        <v>0</v>
      </c>
      <c r="G2" s="6">
        <f>ROUND(D2*F2,0)</f>
        <v>0</v>
      </c>
      <c r="H2" s="6" t="s">
        <v>11</v>
      </c>
      <c r="K2" s="6"/>
    </row>
    <row r="3" spans="1:11" ht="54">
      <c r="A3" s="8">
        <v>2</v>
      </c>
      <c r="B3" s="2" t="s">
        <v>130</v>
      </c>
      <c r="C3" s="2" t="s">
        <v>20</v>
      </c>
      <c r="D3" s="6">
        <v>76.04</v>
      </c>
      <c r="E3" s="1" t="s">
        <v>16</v>
      </c>
      <c r="F3" s="6">
        <v>0</v>
      </c>
      <c r="G3" s="6">
        <f>ROUND(D3*F3,0)</f>
        <v>0</v>
      </c>
      <c r="H3" s="6" t="s">
        <v>11</v>
      </c>
      <c r="K3" s="6"/>
    </row>
    <row r="4" spans="1:11" ht="25.5">
      <c r="A4" s="8">
        <v>3</v>
      </c>
      <c r="B4" s="2" t="s">
        <v>131</v>
      </c>
      <c r="C4" s="2" t="s">
        <v>18</v>
      </c>
      <c r="D4" s="6">
        <v>47.36</v>
      </c>
      <c r="E4" s="1" t="s">
        <v>16</v>
      </c>
      <c r="F4" s="6">
        <v>0</v>
      </c>
      <c r="G4" s="6">
        <f>ROUND(D4*F4,0)</f>
        <v>0</v>
      </c>
      <c r="H4" s="6" t="s">
        <v>11</v>
      </c>
      <c r="K4" s="6"/>
    </row>
    <row r="5" spans="1:11" ht="76.5">
      <c r="A5" s="8">
        <v>4</v>
      </c>
      <c r="B5" s="2" t="s">
        <v>132</v>
      </c>
      <c r="C5" s="2" t="s">
        <v>19</v>
      </c>
      <c r="D5" s="6">
        <v>47.36</v>
      </c>
      <c r="E5" s="1" t="s">
        <v>16</v>
      </c>
      <c r="F5" s="6">
        <v>0</v>
      </c>
      <c r="G5" s="6">
        <f>ROUND(D5*F5,0)</f>
        <v>0</v>
      </c>
      <c r="H5" s="6" t="s">
        <v>11</v>
      </c>
      <c r="K5" s="6"/>
    </row>
    <row r="6" spans="1:11" ht="39.75" customHeight="1">
      <c r="A6" s="8">
        <v>6</v>
      </c>
      <c r="B6" s="2" t="s">
        <v>127</v>
      </c>
      <c r="C6" s="2" t="s">
        <v>128</v>
      </c>
      <c r="D6" s="23">
        <v>2</v>
      </c>
      <c r="E6" s="1" t="s">
        <v>26</v>
      </c>
      <c r="F6" s="6">
        <v>0</v>
      </c>
      <c r="G6" s="6">
        <f>ROUND(D6*F6,0)</f>
        <v>0</v>
      </c>
      <c r="H6" s="6" t="s">
        <v>11</v>
      </c>
      <c r="J6" s="6"/>
      <c r="K6" s="6"/>
    </row>
    <row r="7" spans="1:9" s="11" customFormat="1" ht="12.75">
      <c r="A7" s="7"/>
      <c r="B7" s="3"/>
      <c r="C7" s="3" t="s">
        <v>14</v>
      </c>
      <c r="D7" s="5"/>
      <c r="E7" s="3"/>
      <c r="F7" s="5"/>
      <c r="G7" s="5">
        <f>ROUND(SUM(G2:G6),0)</f>
        <v>0</v>
      </c>
      <c r="H7" s="5"/>
      <c r="I7"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Irtás, föld- és sziklamunka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4"/>
  <sheetViews>
    <sheetView view="pageBreakPreview" zoomScale="140" zoomScaleSheetLayoutView="140" zoomScalePageLayoutView="0" workbookViewId="0" topLeftCell="A1">
      <selection activeCell="I83" sqref="I8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76.5">
      <c r="A2" s="8">
        <v>1</v>
      </c>
      <c r="B2" s="2" t="s">
        <v>134</v>
      </c>
      <c r="C2" s="2" t="s">
        <v>133</v>
      </c>
      <c r="D2" s="6">
        <v>58</v>
      </c>
      <c r="E2" s="1" t="s">
        <v>16</v>
      </c>
      <c r="F2" s="6">
        <v>0</v>
      </c>
      <c r="G2" s="6">
        <f>ROUND(D2*F2,0)</f>
        <v>0</v>
      </c>
      <c r="H2" s="6" t="s">
        <v>11</v>
      </c>
      <c r="K2" s="6"/>
    </row>
    <row r="3" spans="1:11" ht="63.75">
      <c r="A3" s="8">
        <v>2</v>
      </c>
      <c r="B3" s="2" t="s">
        <v>136</v>
      </c>
      <c r="C3" s="2" t="s">
        <v>135</v>
      </c>
      <c r="D3" s="6">
        <v>32</v>
      </c>
      <c r="E3" s="1" t="s">
        <v>16</v>
      </c>
      <c r="F3" s="6">
        <v>0</v>
      </c>
      <c r="G3" s="6">
        <f>ROUND(D3*F3,0)</f>
        <v>0</v>
      </c>
      <c r="H3" s="6" t="s">
        <v>11</v>
      </c>
      <c r="K3" s="6"/>
    </row>
    <row r="4" spans="1:9" s="11" customFormat="1" ht="12.75">
      <c r="A4" s="7"/>
      <c r="B4" s="3"/>
      <c r="C4" s="3" t="s">
        <v>14</v>
      </c>
      <c r="D4" s="5"/>
      <c r="E4" s="3"/>
      <c r="F4" s="5"/>
      <c r="G4" s="5">
        <f>ROUND(SUM(G2:G3),0)</f>
        <v>0</v>
      </c>
      <c r="H4" s="5"/>
      <c r="I4"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Síkalapozás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8"/>
  <sheetViews>
    <sheetView view="pageBreakPreview" zoomScale="120" zoomScaleSheetLayoutView="120" zoomScalePageLayoutView="0" workbookViewId="0" topLeftCell="A1">
      <selection activeCell="C6" sqref="C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80.25" customHeight="1">
      <c r="A2" s="8">
        <v>1</v>
      </c>
      <c r="B2" s="2" t="s">
        <v>138</v>
      </c>
      <c r="C2" s="2" t="s">
        <v>137</v>
      </c>
      <c r="D2" s="23">
        <v>0.6</v>
      </c>
      <c r="E2" s="1" t="s">
        <v>23</v>
      </c>
      <c r="F2" s="6">
        <v>0</v>
      </c>
      <c r="G2" s="6">
        <f aca="true" t="shared" si="0" ref="G2:G7">ROUND(D2*F2,0)</f>
        <v>0</v>
      </c>
      <c r="H2" s="6" t="s">
        <v>11</v>
      </c>
      <c r="K2" s="6"/>
    </row>
    <row r="3" spans="1:11" ht="76.5">
      <c r="A3" s="8">
        <v>2</v>
      </c>
      <c r="B3" s="2" t="s">
        <v>140</v>
      </c>
      <c r="C3" s="2" t="s">
        <v>139</v>
      </c>
      <c r="D3" s="23">
        <v>1.1</v>
      </c>
      <c r="E3" s="1" t="s">
        <v>23</v>
      </c>
      <c r="F3" s="6">
        <v>0</v>
      </c>
      <c r="G3" s="6">
        <f t="shared" si="0"/>
        <v>0</v>
      </c>
      <c r="H3" s="6" t="s">
        <v>11</v>
      </c>
      <c r="K3" s="6"/>
    </row>
    <row r="4" spans="1:11" ht="63.75">
      <c r="A4" s="8">
        <v>4</v>
      </c>
      <c r="B4" s="2" t="s">
        <v>142</v>
      </c>
      <c r="C4" s="2" t="s">
        <v>141</v>
      </c>
      <c r="D4" s="23">
        <v>1</v>
      </c>
      <c r="E4" s="1" t="s">
        <v>23</v>
      </c>
      <c r="F4" s="6">
        <v>0</v>
      </c>
      <c r="G4" s="6">
        <f t="shared" si="0"/>
        <v>0</v>
      </c>
      <c r="H4" s="6" t="s">
        <v>11</v>
      </c>
      <c r="K4" s="6"/>
    </row>
    <row r="5" spans="1:11" ht="89.25" customHeight="1">
      <c r="A5" s="8">
        <v>5</v>
      </c>
      <c r="B5" s="2" t="s">
        <v>143</v>
      </c>
      <c r="C5" s="115" t="s">
        <v>1160</v>
      </c>
      <c r="D5" s="6">
        <v>3.1</v>
      </c>
      <c r="E5" s="1" t="s">
        <v>16</v>
      </c>
      <c r="F5" s="6">
        <v>0</v>
      </c>
      <c r="G5" s="6">
        <f t="shared" si="0"/>
        <v>0</v>
      </c>
      <c r="H5" s="6" t="s">
        <v>11</v>
      </c>
      <c r="K5" s="6"/>
    </row>
    <row r="6" spans="1:11" ht="94.5" customHeight="1">
      <c r="A6" s="8">
        <v>6</v>
      </c>
      <c r="B6" s="2" t="s">
        <v>144</v>
      </c>
      <c r="C6" s="115" t="s">
        <v>24</v>
      </c>
      <c r="D6" s="6">
        <v>18.2</v>
      </c>
      <c r="E6" s="1" t="s">
        <v>16</v>
      </c>
      <c r="F6" s="6">
        <v>0</v>
      </c>
      <c r="G6" s="6">
        <f t="shared" si="0"/>
        <v>0</v>
      </c>
      <c r="H6" s="6" t="s">
        <v>11</v>
      </c>
      <c r="K6" s="6"/>
    </row>
    <row r="7" spans="1:11" ht="115.5" customHeight="1">
      <c r="A7" s="8">
        <v>8</v>
      </c>
      <c r="B7" s="2" t="s">
        <v>146</v>
      </c>
      <c r="C7" s="115" t="s">
        <v>145</v>
      </c>
      <c r="D7" s="6">
        <v>26</v>
      </c>
      <c r="E7" s="1" t="s">
        <v>16</v>
      </c>
      <c r="F7" s="6">
        <v>0</v>
      </c>
      <c r="G7" s="6">
        <f t="shared" si="0"/>
        <v>0</v>
      </c>
      <c r="H7" s="6" t="s">
        <v>11</v>
      </c>
      <c r="K7" s="6"/>
    </row>
    <row r="8" spans="1:9" s="11" customFormat="1" ht="12.75">
      <c r="A8" s="7"/>
      <c r="B8" s="3"/>
      <c r="C8" s="3" t="s">
        <v>14</v>
      </c>
      <c r="D8" s="5"/>
      <c r="E8" s="3"/>
      <c r="F8" s="5"/>
      <c r="G8" s="5">
        <f>ROUND(SUM(G2:G7),0)</f>
        <v>0</v>
      </c>
      <c r="H8" s="5"/>
      <c r="I8"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Helyszíni beton és vasbeton munka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12"/>
  <sheetViews>
    <sheetView view="pageBreakPreview" zoomScaleSheetLayoutView="100" zoomScalePageLayoutView="0" workbookViewId="0" topLeftCell="A7">
      <selection activeCell="C7" sqref="C7"/>
    </sheetView>
  </sheetViews>
  <sheetFormatPr defaultColWidth="9.140625" defaultRowHeight="15"/>
  <cols>
    <col min="1" max="1" width="4.28125" style="8" customWidth="1"/>
    <col min="2" max="2" width="9.28125" style="1" customWidth="1"/>
    <col min="3" max="3" width="42.8515625" style="1" customWidth="1"/>
    <col min="4" max="4" width="6.7109375" style="6" customWidth="1"/>
    <col min="5" max="5" width="6.7109375" style="1" customWidth="1"/>
    <col min="6" max="7" width="11.7109375" style="6" customWidth="1"/>
    <col min="8" max="8" width="10.28125" style="6" bestFit="1"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102" customHeight="1">
      <c r="A2" s="8">
        <v>1</v>
      </c>
      <c r="B2" s="2" t="s">
        <v>147</v>
      </c>
      <c r="C2" s="115" t="s">
        <v>27</v>
      </c>
      <c r="D2" s="6">
        <v>27</v>
      </c>
      <c r="E2" s="1" t="s">
        <v>26</v>
      </c>
      <c r="F2" s="6">
        <v>0</v>
      </c>
      <c r="G2" s="6">
        <f>ROUND(D2*F2,0)</f>
        <v>0</v>
      </c>
      <c r="H2" s="6" t="s">
        <v>11</v>
      </c>
      <c r="K2" s="6"/>
    </row>
    <row r="3" spans="1:11" ht="116.25" customHeight="1">
      <c r="A3" s="8">
        <v>2</v>
      </c>
      <c r="B3" s="2" t="s">
        <v>149</v>
      </c>
      <c r="C3" s="115" t="s">
        <v>148</v>
      </c>
      <c r="D3" s="6">
        <v>19</v>
      </c>
      <c r="E3" s="1" t="s">
        <v>26</v>
      </c>
      <c r="F3" s="6">
        <v>0</v>
      </c>
      <c r="G3" s="6">
        <f>ROUND(D3*F3,0)</f>
        <v>0</v>
      </c>
      <c r="H3" s="6" t="s">
        <v>11</v>
      </c>
      <c r="K3" s="6"/>
    </row>
    <row r="4" spans="1:11" ht="102" customHeight="1">
      <c r="A4" s="8">
        <v>3</v>
      </c>
      <c r="B4" s="2" t="s">
        <v>28</v>
      </c>
      <c r="C4" s="115" t="s">
        <v>29</v>
      </c>
      <c r="D4" s="6">
        <v>1</v>
      </c>
      <c r="E4" s="1" t="s">
        <v>26</v>
      </c>
      <c r="F4" s="6">
        <v>0</v>
      </c>
      <c r="G4" s="6">
        <f aca="true" t="shared" si="0" ref="G4:G11">ROUND(D4*F4,0)</f>
        <v>0</v>
      </c>
      <c r="H4" s="6" t="s">
        <v>11</v>
      </c>
      <c r="K4" s="6"/>
    </row>
    <row r="5" spans="2:11" ht="90" customHeight="1">
      <c r="B5" s="2" t="s">
        <v>197</v>
      </c>
      <c r="C5" s="115" t="s">
        <v>196</v>
      </c>
      <c r="D5" s="6">
        <v>9</v>
      </c>
      <c r="E5" s="1" t="s">
        <v>26</v>
      </c>
      <c r="F5" s="6">
        <v>0</v>
      </c>
      <c r="G5" s="6">
        <f t="shared" si="0"/>
        <v>0</v>
      </c>
      <c r="H5" s="6" t="s">
        <v>11</v>
      </c>
      <c r="K5" s="6"/>
    </row>
    <row r="6" spans="1:11" ht="76.5" customHeight="1">
      <c r="A6" s="8">
        <v>4</v>
      </c>
      <c r="B6" s="2" t="s">
        <v>30</v>
      </c>
      <c r="C6" s="115" t="s">
        <v>31</v>
      </c>
      <c r="D6" s="6">
        <v>10</v>
      </c>
      <c r="E6" s="1" t="s">
        <v>26</v>
      </c>
      <c r="F6" s="6">
        <v>0</v>
      </c>
      <c r="G6" s="6">
        <f t="shared" si="0"/>
        <v>0</v>
      </c>
      <c r="H6" s="6" t="s">
        <v>11</v>
      </c>
      <c r="K6" s="6"/>
    </row>
    <row r="7" spans="1:11" ht="77.25" customHeight="1">
      <c r="A7" s="8">
        <v>5</v>
      </c>
      <c r="B7" s="2" t="s">
        <v>32</v>
      </c>
      <c r="C7" s="115" t="s">
        <v>33</v>
      </c>
      <c r="D7" s="6">
        <v>43</v>
      </c>
      <c r="E7" s="1" t="s">
        <v>26</v>
      </c>
      <c r="F7" s="6">
        <v>0</v>
      </c>
      <c r="G7" s="6">
        <f t="shared" si="0"/>
        <v>0</v>
      </c>
      <c r="H7" s="6" t="s">
        <v>11</v>
      </c>
      <c r="K7" s="6"/>
    </row>
    <row r="8" spans="1:11" ht="76.5">
      <c r="A8" s="8">
        <v>6</v>
      </c>
      <c r="B8" s="2" t="s">
        <v>34</v>
      </c>
      <c r="C8" s="115" t="s">
        <v>35</v>
      </c>
      <c r="D8" s="6">
        <v>26</v>
      </c>
      <c r="E8" s="1" t="s">
        <v>26</v>
      </c>
      <c r="F8" s="6">
        <v>0</v>
      </c>
      <c r="G8" s="6">
        <f t="shared" si="0"/>
        <v>0</v>
      </c>
      <c r="H8" s="6" t="s">
        <v>11</v>
      </c>
      <c r="K8" s="6"/>
    </row>
    <row r="9" spans="1:11" ht="76.5">
      <c r="A9" s="8">
        <v>7</v>
      </c>
      <c r="B9" s="2" t="s">
        <v>36</v>
      </c>
      <c r="C9" s="115" t="s">
        <v>37</v>
      </c>
      <c r="D9" s="6">
        <v>22</v>
      </c>
      <c r="E9" s="1" t="s">
        <v>26</v>
      </c>
      <c r="F9" s="6">
        <v>0</v>
      </c>
      <c r="G9" s="6">
        <f t="shared" si="0"/>
        <v>0</v>
      </c>
      <c r="H9" s="6" t="s">
        <v>11</v>
      </c>
      <c r="K9" s="6"/>
    </row>
    <row r="10" spans="1:11" ht="102.75" customHeight="1">
      <c r="A10" s="8">
        <v>8</v>
      </c>
      <c r="B10" s="2" t="s">
        <v>38</v>
      </c>
      <c r="C10" s="115" t="s">
        <v>39</v>
      </c>
      <c r="D10" s="6">
        <v>151</v>
      </c>
      <c r="E10" s="1" t="s">
        <v>10</v>
      </c>
      <c r="F10" s="6">
        <v>0</v>
      </c>
      <c r="G10" s="6">
        <f t="shared" si="0"/>
        <v>0</v>
      </c>
      <c r="H10" s="6" t="s">
        <v>11</v>
      </c>
      <c r="K10" s="6"/>
    </row>
    <row r="11" spans="1:11" ht="103.5" customHeight="1">
      <c r="A11" s="8">
        <v>9</v>
      </c>
      <c r="B11" s="2" t="s">
        <v>198</v>
      </c>
      <c r="C11" s="115" t="s">
        <v>40</v>
      </c>
      <c r="D11" s="6">
        <v>98</v>
      </c>
      <c r="E11" s="1" t="s">
        <v>10</v>
      </c>
      <c r="F11" s="6">
        <v>0</v>
      </c>
      <c r="G11" s="6">
        <f t="shared" si="0"/>
        <v>0</v>
      </c>
      <c r="H11" s="6" t="s">
        <v>11</v>
      </c>
      <c r="K11" s="6"/>
    </row>
    <row r="12" spans="1:9" s="11" customFormat="1" ht="12.75">
      <c r="A12" s="7"/>
      <c r="B12" s="3"/>
      <c r="C12" s="3" t="s">
        <v>14</v>
      </c>
      <c r="D12" s="5"/>
      <c r="E12" s="3"/>
      <c r="F12" s="5"/>
      <c r="G12" s="5">
        <f>ROUND(SUM(G2:G11),0)</f>
        <v>0</v>
      </c>
      <c r="H12" s="5"/>
      <c r="I12" s="10"/>
    </row>
  </sheetData>
  <sheetProtection/>
  <printOptions/>
  <pageMargins left="0.2362204724409449" right="0.2362204724409449" top="0.7086614173228347" bottom="0.7086614173228347" header="0.4330708661417323" footer="0.4330708661417323"/>
  <pageSetup firstPageNumber="1" useFirstPageNumber="1" fitToHeight="1" fitToWidth="1" horizontalDpi="600" verticalDpi="600" orientation="portrait" paperSize="9" scale="80" r:id="rId1"/>
  <headerFooter>
    <oddHeader>&amp;L&amp;"Times New Roman CE,bold"&amp;10 Előregyártott épületszerkezeti elem elhelyezése és szerelése</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5"/>
  <sheetViews>
    <sheetView view="pageBreakPreview" zoomScale="140" zoomScaleSheetLayoutView="140" zoomScalePageLayoutView="0" workbookViewId="0" topLeftCell="A1">
      <selection activeCell="C2" sqref="C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116.25" customHeight="1">
      <c r="A2" s="8">
        <v>1</v>
      </c>
      <c r="B2" s="2" t="s">
        <v>150</v>
      </c>
      <c r="C2" s="115" t="s">
        <v>42</v>
      </c>
      <c r="D2" s="6">
        <v>404</v>
      </c>
      <c r="E2" s="1" t="s">
        <v>10</v>
      </c>
      <c r="F2" s="6">
        <v>0</v>
      </c>
      <c r="G2" s="6">
        <f>ROUND(D2*F2,0)</f>
        <v>0</v>
      </c>
      <c r="H2" s="6" t="s">
        <v>11</v>
      </c>
      <c r="K2" s="6"/>
    </row>
    <row r="3" spans="1:11" ht="92.25" customHeight="1">
      <c r="A3" s="8">
        <v>3</v>
      </c>
      <c r="B3" s="2" t="s">
        <v>152</v>
      </c>
      <c r="C3" s="2" t="s">
        <v>151</v>
      </c>
      <c r="D3" s="6">
        <v>7</v>
      </c>
      <c r="E3" s="1" t="s">
        <v>43</v>
      </c>
      <c r="F3" s="6">
        <v>0</v>
      </c>
      <c r="G3" s="6">
        <f>ROUND(D3*F3,0)</f>
        <v>0</v>
      </c>
      <c r="H3" s="6" t="s">
        <v>11</v>
      </c>
      <c r="K3" s="6"/>
    </row>
    <row r="4" spans="1:11" ht="129.75" customHeight="1">
      <c r="A4" s="8">
        <v>4</v>
      </c>
      <c r="B4" s="2" t="s">
        <v>154</v>
      </c>
      <c r="C4" s="115" t="s">
        <v>153</v>
      </c>
      <c r="D4" s="6">
        <v>304</v>
      </c>
      <c r="E4" s="1" t="s">
        <v>10</v>
      </c>
      <c r="F4" s="6">
        <v>0</v>
      </c>
      <c r="G4" s="6">
        <f>ROUND(D4*F4,0)</f>
        <v>0</v>
      </c>
      <c r="H4" s="6" t="s">
        <v>11</v>
      </c>
      <c r="K4" s="6"/>
    </row>
    <row r="5" spans="1:9" s="11" customFormat="1" ht="12.75">
      <c r="A5" s="7"/>
      <c r="B5" s="3"/>
      <c r="C5" s="3" t="s">
        <v>14</v>
      </c>
      <c r="D5" s="5"/>
      <c r="E5" s="3"/>
      <c r="F5" s="5"/>
      <c r="G5" s="5">
        <f>ROUND(SUM(G2:G4),0)</f>
        <v>0</v>
      </c>
      <c r="H5" s="5"/>
      <c r="I5"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Falazás és egyéb kőművesmunka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view="pageBreakPreview" zoomScale="180" zoomScaleSheetLayoutView="180" zoomScalePageLayoutView="0" workbookViewId="0" topLeftCell="A1">
      <selection activeCell="E9" sqref="E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12.75">
      <c r="A1" s="7" t="s">
        <v>2</v>
      </c>
      <c r="B1" s="3" t="s">
        <v>3</v>
      </c>
      <c r="C1" s="3" t="s">
        <v>4</v>
      </c>
      <c r="D1" s="5" t="s">
        <v>5</v>
      </c>
      <c r="E1" s="3" t="s">
        <v>6</v>
      </c>
      <c r="F1" s="5" t="s">
        <v>7</v>
      </c>
      <c r="G1" s="5" t="s">
        <v>8</v>
      </c>
      <c r="H1" s="5" t="s">
        <v>9</v>
      </c>
      <c r="I1" s="9"/>
    </row>
    <row r="2" spans="1:11" ht="54">
      <c r="A2" s="8">
        <v>1</v>
      </c>
      <c r="B2" s="2" t="s">
        <v>155</v>
      </c>
      <c r="C2" s="2" t="s">
        <v>50</v>
      </c>
      <c r="D2" s="6">
        <v>371.05</v>
      </c>
      <c r="E2" s="1" t="s">
        <v>10</v>
      </c>
      <c r="F2" s="6">
        <v>0</v>
      </c>
      <c r="G2" s="6">
        <f>ROUND(D2*F2,0)</f>
        <v>0</v>
      </c>
      <c r="H2" s="6" t="s">
        <v>11</v>
      </c>
      <c r="K2" s="6"/>
    </row>
    <row r="3" spans="1:11" ht="96.75" customHeight="1">
      <c r="A3" s="8">
        <v>2</v>
      </c>
      <c r="B3" s="2" t="s">
        <v>156</v>
      </c>
      <c r="C3" s="115" t="s">
        <v>51</v>
      </c>
      <c r="D3" s="6">
        <v>371.05</v>
      </c>
      <c r="E3" s="1" t="s">
        <v>10</v>
      </c>
      <c r="F3" s="6">
        <v>0</v>
      </c>
      <c r="G3" s="6">
        <f aca="true" t="shared" si="0" ref="G3:G8">ROUND(D3*F3,0)</f>
        <v>0</v>
      </c>
      <c r="H3" s="6" t="s">
        <v>11</v>
      </c>
      <c r="K3" s="6"/>
    </row>
    <row r="4" spans="1:11" ht="25.5">
      <c r="A4" s="8">
        <v>3</v>
      </c>
      <c r="B4" s="2" t="s">
        <v>157</v>
      </c>
      <c r="C4" s="2" t="s">
        <v>45</v>
      </c>
      <c r="D4" s="6">
        <v>371.05</v>
      </c>
      <c r="E4" s="1" t="s">
        <v>10</v>
      </c>
      <c r="F4" s="6">
        <v>0</v>
      </c>
      <c r="G4" s="6">
        <f t="shared" si="0"/>
        <v>0</v>
      </c>
      <c r="H4" s="6" t="s">
        <v>11</v>
      </c>
      <c r="K4" s="6"/>
    </row>
    <row r="5" spans="1:11" ht="25.5">
      <c r="A5" s="8">
        <v>4</v>
      </c>
      <c r="B5" s="2" t="s">
        <v>158</v>
      </c>
      <c r="C5" s="2" t="s">
        <v>46</v>
      </c>
      <c r="D5" s="6">
        <v>1855</v>
      </c>
      <c r="E5" s="1" t="s">
        <v>43</v>
      </c>
      <c r="F5" s="6">
        <v>0</v>
      </c>
      <c r="G5" s="6">
        <f t="shared" si="0"/>
        <v>0</v>
      </c>
      <c r="H5" s="6" t="s">
        <v>11</v>
      </c>
      <c r="K5" s="6"/>
    </row>
    <row r="6" spans="1:11" ht="25.5">
      <c r="A6" s="8">
        <v>5</v>
      </c>
      <c r="B6" s="2" t="s">
        <v>159</v>
      </c>
      <c r="C6" s="2" t="s">
        <v>47</v>
      </c>
      <c r="D6" s="6">
        <v>27</v>
      </c>
      <c r="E6" s="1" t="s">
        <v>10</v>
      </c>
      <c r="F6" s="6">
        <v>0</v>
      </c>
      <c r="G6" s="6">
        <f t="shared" si="0"/>
        <v>0</v>
      </c>
      <c r="H6" s="6" t="s">
        <v>11</v>
      </c>
      <c r="K6" s="6"/>
    </row>
    <row r="7" spans="1:11" ht="25.5">
      <c r="A7" s="8">
        <v>6</v>
      </c>
      <c r="B7" s="2" t="s">
        <v>160</v>
      </c>
      <c r="C7" s="2" t="s">
        <v>48</v>
      </c>
      <c r="D7" s="6">
        <v>29</v>
      </c>
      <c r="E7" s="1" t="s">
        <v>43</v>
      </c>
      <c r="F7" s="6">
        <v>0</v>
      </c>
      <c r="G7" s="6">
        <f t="shared" si="0"/>
        <v>0</v>
      </c>
      <c r="H7" s="6" t="s">
        <v>11</v>
      </c>
      <c r="K7" s="6"/>
    </row>
    <row r="8" spans="1:11" ht="63.75">
      <c r="A8" s="8">
        <v>8</v>
      </c>
      <c r="B8" s="2" t="s">
        <v>161</v>
      </c>
      <c r="C8" s="2" t="s">
        <v>49</v>
      </c>
      <c r="D8" s="6">
        <v>371.05</v>
      </c>
      <c r="E8" s="1" t="s">
        <v>10</v>
      </c>
      <c r="F8" s="6">
        <v>0</v>
      </c>
      <c r="G8" s="6">
        <f t="shared" si="0"/>
        <v>0</v>
      </c>
      <c r="H8" s="6" t="s">
        <v>11</v>
      </c>
      <c r="K8" s="6"/>
    </row>
    <row r="9" spans="1:9" s="11" customFormat="1" ht="12.75">
      <c r="A9" s="7"/>
      <c r="B9" s="3"/>
      <c r="C9" s="3" t="s">
        <v>14</v>
      </c>
      <c r="D9" s="5"/>
      <c r="E9" s="3"/>
      <c r="F9" s="5"/>
      <c r="G9" s="5">
        <f>ROUND(SUM(G2:G8),0)</f>
        <v>0</v>
      </c>
      <c r="H9" s="5"/>
      <c r="I9" s="10"/>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6" r:id="rId1"/>
  <headerFooter>
    <oddHeader>&amp;L&amp;"Times New Roman CE,bold"&amp;10 Ácsmunka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Tervezo</dc:creator>
  <cp:keywords/>
  <dc:description/>
  <cp:lastModifiedBy>Prekub Iroda</cp:lastModifiedBy>
  <cp:lastPrinted>2017-09-22T09:04:32Z</cp:lastPrinted>
  <dcterms:created xsi:type="dcterms:W3CDTF">2016-02-15T11:36:12Z</dcterms:created>
  <dcterms:modified xsi:type="dcterms:W3CDTF">2017-12-04T13:40:47Z</dcterms:modified>
  <cp:category/>
  <cp:version/>
  <cp:contentType/>
  <cp:contentStatus/>
</cp:coreProperties>
</file>