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iac\"/>
    </mc:Choice>
  </mc:AlternateContent>
  <bookViews>
    <workbookView xWindow="480" yWindow="90" windowWidth="16335" windowHeight="10830" activeTab="1"/>
  </bookViews>
  <sheets>
    <sheet name="Főösszesítő" sheetId="1" r:id="rId1"/>
    <sheet name="Munkanem összesítő" sheetId="2" r:id="rId2"/>
    <sheet name="12." sheetId="3" r:id="rId3"/>
    <sheet name="15." sheetId="4" r:id="rId4"/>
    <sheet name="21." sheetId="5" r:id="rId5"/>
    <sheet name="31." sheetId="7" r:id="rId6"/>
    <sheet name="33." sheetId="8" r:id="rId7"/>
    <sheet name="34." sheetId="9" r:id="rId8"/>
    <sheet name="35." sheetId="10" r:id="rId9"/>
    <sheet name="36." sheetId="11" r:id="rId10"/>
    <sheet name="39." sheetId="12" r:id="rId11"/>
    <sheet name="41." sheetId="13" r:id="rId12"/>
    <sheet name="42." sheetId="14" r:id="rId13"/>
    <sheet name="43." sheetId="15" r:id="rId14"/>
    <sheet name="44." sheetId="16" r:id="rId15"/>
    <sheet name="45." sheetId="17" r:id="rId16"/>
    <sheet name="47." sheetId="18" r:id="rId17"/>
    <sheet name="48." sheetId="19" r:id="rId18"/>
    <sheet name="61." sheetId="20" r:id="rId19"/>
    <sheet name="62." sheetId="21" r:id="rId20"/>
    <sheet name="92." sheetId="22" r:id="rId21"/>
  </sheets>
  <externalReferences>
    <externalReference r:id="rId22"/>
  </externalReferences>
  <calcPr calcId="152511"/>
</workbook>
</file>

<file path=xl/calcChain.xml><?xml version="1.0" encoding="utf-8"?>
<calcChain xmlns="http://schemas.openxmlformats.org/spreadsheetml/2006/main">
  <c r="I2" i="3" l="1"/>
  <c r="I8" i="3" s="1"/>
  <c r="C2" i="2" s="1"/>
  <c r="J2" i="3"/>
  <c r="I3" i="3"/>
  <c r="J3" i="3"/>
  <c r="I4" i="3"/>
  <c r="J4" i="3"/>
  <c r="I5" i="3"/>
  <c r="J5" i="3"/>
  <c r="I6" i="3"/>
  <c r="J6" i="3"/>
  <c r="I7" i="3"/>
  <c r="J7" i="3"/>
  <c r="J8" i="3"/>
  <c r="D2" i="2" s="1"/>
  <c r="I2" i="4"/>
  <c r="J2" i="4"/>
  <c r="J7" i="4" s="1"/>
  <c r="D3" i="2" s="1"/>
  <c r="I3" i="4"/>
  <c r="J3" i="4"/>
  <c r="I4" i="4"/>
  <c r="J4" i="4"/>
  <c r="I5" i="4"/>
  <c r="J5" i="4"/>
  <c r="I6" i="4"/>
  <c r="J6" i="4"/>
  <c r="I7" i="4"/>
  <c r="C3" i="2"/>
  <c r="I2" i="5"/>
  <c r="J2" i="5"/>
  <c r="J15" i="5" s="1"/>
  <c r="D4" i="2" s="1"/>
  <c r="I3" i="5"/>
  <c r="J3" i="5"/>
  <c r="I4" i="5"/>
  <c r="J4" i="5"/>
  <c r="I5" i="5"/>
  <c r="J5" i="5"/>
  <c r="I6" i="5"/>
  <c r="J6" i="5"/>
  <c r="I7" i="5"/>
  <c r="I15" i="5"/>
  <c r="C4" i="2" s="1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C5" i="2"/>
  <c r="D5" i="2"/>
  <c r="I2" i="7"/>
  <c r="I9" i="7"/>
  <c r="C6" i="2" s="1"/>
  <c r="J2" i="7"/>
  <c r="J9" i="7" s="1"/>
  <c r="D6" i="2" s="1"/>
  <c r="I3" i="7"/>
  <c r="J3" i="7"/>
  <c r="I4" i="7"/>
  <c r="J4" i="7"/>
  <c r="I5" i="7"/>
  <c r="J5" i="7"/>
  <c r="I6" i="7"/>
  <c r="J6" i="7"/>
  <c r="I7" i="7"/>
  <c r="J7" i="7"/>
  <c r="I8" i="7"/>
  <c r="J8" i="7"/>
  <c r="I2" i="8"/>
  <c r="I5" i="8"/>
  <c r="C7" i="2" s="1"/>
  <c r="J2" i="8"/>
  <c r="J5" i="8" s="1"/>
  <c r="D7" i="2" s="1"/>
  <c r="I3" i="8"/>
  <c r="J3" i="8"/>
  <c r="I4" i="8"/>
  <c r="J4" i="8"/>
  <c r="I2" i="9"/>
  <c r="I3" i="9"/>
  <c r="C8" i="2" s="1"/>
  <c r="J2" i="9"/>
  <c r="J3" i="9" s="1"/>
  <c r="D8" i="2" s="1"/>
  <c r="I2" i="10"/>
  <c r="J2" i="10"/>
  <c r="J8" i="10" s="1"/>
  <c r="D9" i="2" s="1"/>
  <c r="I3" i="10"/>
  <c r="J3" i="10"/>
  <c r="I4" i="10"/>
  <c r="J4" i="10"/>
  <c r="I5" i="10"/>
  <c r="J5" i="10"/>
  <c r="I6" i="10"/>
  <c r="J6" i="10"/>
  <c r="I7" i="10"/>
  <c r="J7" i="10"/>
  <c r="I8" i="10"/>
  <c r="C9" i="2"/>
  <c r="I2" i="11"/>
  <c r="J2" i="11"/>
  <c r="J8" i="11" s="1"/>
  <c r="D10" i="2" s="1"/>
  <c r="I3" i="11"/>
  <c r="I8" i="11"/>
  <c r="C10" i="2" s="1"/>
  <c r="J3" i="11"/>
  <c r="I4" i="11"/>
  <c r="J4" i="11"/>
  <c r="I5" i="11"/>
  <c r="J5" i="11"/>
  <c r="I6" i="11"/>
  <c r="J6" i="11"/>
  <c r="I7" i="11"/>
  <c r="J7" i="11"/>
  <c r="I2" i="12"/>
  <c r="I3" i="12"/>
  <c r="C11" i="2" s="1"/>
  <c r="J2" i="12"/>
  <c r="J3" i="12" s="1"/>
  <c r="D11" i="2" s="1"/>
  <c r="I2" i="13"/>
  <c r="I9" i="13"/>
  <c r="C12" i="2" s="1"/>
  <c r="J2" i="13"/>
  <c r="J9" i="13" s="1"/>
  <c r="D12" i="2" s="1"/>
  <c r="I3" i="13"/>
  <c r="J3" i="13"/>
  <c r="I4" i="13"/>
  <c r="J4" i="13"/>
  <c r="I5" i="13"/>
  <c r="J5" i="13"/>
  <c r="I6" i="13"/>
  <c r="J6" i="13"/>
  <c r="I7" i="13"/>
  <c r="J7" i="13"/>
  <c r="I8" i="13"/>
  <c r="J8" i="13"/>
  <c r="I2" i="14"/>
  <c r="J2" i="14"/>
  <c r="J10" i="14" s="1"/>
  <c r="D13" i="2" s="1"/>
  <c r="I3" i="14"/>
  <c r="J3" i="14"/>
  <c r="I4" i="14"/>
  <c r="J4" i="14"/>
  <c r="I5" i="14"/>
  <c r="J5" i="14"/>
  <c r="I6" i="14"/>
  <c r="J6" i="14"/>
  <c r="I7" i="14"/>
  <c r="J7" i="14"/>
  <c r="I8" i="14"/>
  <c r="J8" i="14"/>
  <c r="I9" i="14"/>
  <c r="J9" i="14"/>
  <c r="I10" i="14"/>
  <c r="C13" i="2"/>
  <c r="I2" i="15"/>
  <c r="J2" i="15"/>
  <c r="J9" i="15" s="1"/>
  <c r="D14" i="2" s="1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C14" i="2"/>
  <c r="I2" i="16"/>
  <c r="J2" i="16"/>
  <c r="J9" i="16" s="1"/>
  <c r="D15" i="2" s="1"/>
  <c r="I3" i="16"/>
  <c r="J3" i="16"/>
  <c r="I4" i="16"/>
  <c r="J4" i="16"/>
  <c r="I5" i="16"/>
  <c r="J5" i="16"/>
  <c r="I6" i="16"/>
  <c r="J6" i="16"/>
  <c r="I7" i="16"/>
  <c r="J7" i="16"/>
  <c r="I8" i="16"/>
  <c r="J8" i="16"/>
  <c r="I9" i="16"/>
  <c r="C15" i="2"/>
  <c r="I2" i="17"/>
  <c r="J2" i="17"/>
  <c r="J4" i="17" s="1"/>
  <c r="D16" i="2" s="1"/>
  <c r="I3" i="17"/>
  <c r="I4" i="17"/>
  <c r="C16" i="2" s="1"/>
  <c r="J3" i="17"/>
  <c r="I2" i="18"/>
  <c r="J2" i="18"/>
  <c r="J8" i="18" s="1"/>
  <c r="D17" i="2" s="1"/>
  <c r="I3" i="18"/>
  <c r="J3" i="18"/>
  <c r="I4" i="18"/>
  <c r="J4" i="18"/>
  <c r="I5" i="18"/>
  <c r="J5" i="18"/>
  <c r="I6" i="18"/>
  <c r="J6" i="18"/>
  <c r="I7" i="18"/>
  <c r="J7" i="18"/>
  <c r="I8" i="18"/>
  <c r="C17" i="2"/>
  <c r="I2" i="19"/>
  <c r="J2" i="19"/>
  <c r="J10" i="19" s="1"/>
  <c r="D18" i="2" s="1"/>
  <c r="I3" i="19"/>
  <c r="I10" i="19"/>
  <c r="C18" i="2" s="1"/>
  <c r="J3" i="19"/>
  <c r="I4" i="19"/>
  <c r="J4" i="19"/>
  <c r="I5" i="19"/>
  <c r="J5" i="19"/>
  <c r="I6" i="19"/>
  <c r="J6" i="19"/>
  <c r="I7" i="19"/>
  <c r="J7" i="19"/>
  <c r="I8" i="19"/>
  <c r="J8" i="19"/>
  <c r="I9" i="19"/>
  <c r="J9" i="19"/>
  <c r="I2" i="20"/>
  <c r="I3" i="20"/>
  <c r="C19" i="2" s="1"/>
  <c r="J2" i="20"/>
  <c r="J3" i="20" s="1"/>
  <c r="D19" i="2" s="1"/>
  <c r="I2" i="21"/>
  <c r="J2" i="21"/>
  <c r="J4" i="21" s="1"/>
  <c r="D20" i="2" s="1"/>
  <c r="I3" i="21"/>
  <c r="J3" i="21"/>
  <c r="I4" i="21"/>
  <c r="C20" i="2"/>
  <c r="I2" i="22"/>
  <c r="J2" i="22"/>
  <c r="J3" i="22" s="1"/>
  <c r="D21" i="2" s="1"/>
  <c r="I3" i="22"/>
  <c r="C21" i="2"/>
  <c r="D22" i="2" l="1"/>
  <c r="D18" i="1" s="1"/>
  <c r="C22" i="2"/>
  <c r="C18" i="1" s="1"/>
  <c r="C19" i="1" l="1"/>
  <c r="C20" i="1" s="1"/>
  <c r="C21" i="1" s="1"/>
</calcChain>
</file>

<file path=xl/sharedStrings.xml><?xml version="1.0" encoding="utf-8"?>
<sst xmlns="http://schemas.openxmlformats.org/spreadsheetml/2006/main" count="784" uniqueCount="363">
  <si>
    <t>Ssz.</t>
  </si>
  <si>
    <t>Megnevezés</t>
  </si>
  <si>
    <t>Anyagköltség</t>
  </si>
  <si>
    <t>Díjköltség</t>
  </si>
  <si>
    <t>12</t>
  </si>
  <si>
    <t>Felvonulási létesítmények</t>
  </si>
  <si>
    <t>Tételszám</t>
  </si>
  <si>
    <t>Tétel szövege</t>
  </si>
  <si>
    <t>Menny.</t>
  </si>
  <si>
    <t>Egység</t>
  </si>
  <si>
    <t>Normaidő</t>
  </si>
  <si>
    <t>Anyag egységár</t>
  </si>
  <si>
    <t>Díj egységre</t>
  </si>
  <si>
    <t>Anyag összesen</t>
  </si>
  <si>
    <t>Díj összesen</t>
  </si>
  <si>
    <t>Megjegyzés</t>
  </si>
  <si>
    <t>ÉNGY kód</t>
  </si>
  <si>
    <t>12-004-4.1-0220231</t>
  </si>
  <si>
    <t>Vízellátás szövetbetétes gumitömlővel 1/2-3/4" méretig, Betétes víztömlő, 1 Mpa, 12 mm</t>
  </si>
  <si>
    <t>m</t>
  </si>
  <si>
    <t>[ÖN]</t>
  </si>
  <si>
    <t xml:space="preserve"> 120040008435</t>
  </si>
  <si>
    <t>12-005-8.1</t>
  </si>
  <si>
    <t>Felvonulási csatlakozóhely főkapcsolóval világítási és erőátviteli mérőhely részére</t>
  </si>
  <si>
    <t>db</t>
  </si>
  <si>
    <t xml:space="preserve"> 120050008931</t>
  </si>
  <si>
    <t>12-011-1.1-0025001</t>
  </si>
  <si>
    <t>Mobil WC bérleti díj elszámolása, szállítással, heti karbantartással, Mobil W.C. bérleti díj/hó</t>
  </si>
  <si>
    <t xml:space="preserve"> 120112051476</t>
  </si>
  <si>
    <t>12-012-1.1.1-0025002</t>
  </si>
  <si>
    <t>Konténer bérleti díj elszámolása, raktár konténer, 10,00 m² alapterületig, Raktár konténer, 10,00 m²-ig, bérleti díj/hó</t>
  </si>
  <si>
    <t xml:space="preserve"> 120122051485</t>
  </si>
  <si>
    <t>12-012-1.2.1-0025005</t>
  </si>
  <si>
    <t>Konténer bérleti díj elszámolása, iroda konténer 10,00 m² alapterületig, Iroda konténer, 10,00 m²-ig, bérleti díj/hó</t>
  </si>
  <si>
    <t xml:space="preserve"> 120122051512</t>
  </si>
  <si>
    <t>12-021-1.1-0121601</t>
  </si>
  <si>
    <t>Ideiglenes kerítés, mobil kerítés elhelyezése (tartozékok külön tételben), STEELVENT ST11/11 csőkeretes előhorganyzott mobilkerítés, szélesség: 3500 mm, magasság: 2000 mm, huzalátmérő: 3,5 mm, hálóosztás: 100x300 mm</t>
  </si>
  <si>
    <t xml:space="preserve"> 120212051573</t>
  </si>
  <si>
    <t>Munkanem összesen (HUF)</t>
  </si>
  <si>
    <t>15</t>
  </si>
  <si>
    <t>Zsaluzás és állványozás</t>
  </si>
  <si>
    <t>15-004-31.1</t>
  </si>
  <si>
    <t>Koszorúzsaluzás, zsaluzattól függetlenül, párkány nélkül</t>
  </si>
  <si>
    <t>m2</t>
  </si>
  <si>
    <t xml:space="preserve"> 150040011942</t>
  </si>
  <si>
    <t>15-004-21.1.1.2.1.1.1</t>
  </si>
  <si>
    <t>Gerendazsaluzás, 20-60 cm oldalmagasság között, fa zsaluzattal, alátámasztó állvány nélkül, tagozattal vagy anélkül készítve, 6,00 m magasság felett, egyenes kivitelben</t>
  </si>
  <si>
    <t xml:space="preserve"> 150040011770</t>
  </si>
  <si>
    <t>15-002-4.1.1</t>
  </si>
  <si>
    <t>Egyoldali falzsaluzás függőleges vagy ferde sík felülettel, fa zsaluzattal, 3 m magasságig</t>
  </si>
  <si>
    <t xml:space="preserve"> 150020010936</t>
  </si>
  <si>
    <t>15-012-6.1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</si>
  <si>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6,00 m munkapadló magasságig</t>
  </si>
  <si>
    <t xml:space="preserve"> 150120012425</t>
  </si>
  <si>
    <t>15-012-25.1</t>
  </si>
  <si>
    <t>Védőfüggöny szerelése állványszerkezetre, műanyag hálóból</t>
  </si>
  <si>
    <t xml:space="preserve"> 150120012776</t>
  </si>
  <si>
    <t>21</t>
  </si>
  <si>
    <t>Irtás, föld- és sziklamunka</t>
  </si>
  <si>
    <t>21-002-1.1</t>
  </si>
  <si>
    <t>Humuszos termőréteg, termőföld leszedése, terítése gépi erővel, 18%-os terephajlásig, bármilyen talajban, szállítással, 50,0 m-ig</t>
  </si>
  <si>
    <t>m3</t>
  </si>
  <si>
    <t xml:space="preserve"> 210020014456</t>
  </si>
  <si>
    <t>21-003-7.1.6.1</t>
  </si>
  <si>
    <t>Munkagödör földkiemelése épületek és műtárgyak helyén bármely konzisztenciájú, I-IV. oszt. talajban, gépi erővel, kiegészítő kézi munkával, alapterület: 250,0 m² felett, bármely mélységnél</t>
  </si>
  <si>
    <t xml:space="preserve"> 210030015022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</si>
  <si>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</si>
  <si>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</si>
  <si>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</si>
  <si>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21-004-5.1.1.1</t>
  </si>
  <si>
    <t>Tükörkészítés tömörítés nélkül, sík felületen gépi erővel, kiegészítő kézi munkával talajosztály: I-IV.</t>
  </si>
  <si>
    <t xml:space="preserve"> 210040015663</t>
  </si>
  <si>
    <t>21-011-5-0118010</t>
  </si>
  <si>
    <t>Töltésalapozás geotextíliával, REHAU RAUMAT geotextília PP-ből, fehér, 600 g/m2, 28,0 kN/m, Cikkszám: 241 898</t>
  </si>
  <si>
    <t>100 m2</t>
  </si>
  <si>
    <t xml:space="preserve"> 210110016585</t>
  </si>
  <si>
    <t>21-011-1.2.1</t>
  </si>
  <si>
    <t>Fejtett föld felrakása szállítóeszközre, géppel, talajosztály I-IV.</t>
  </si>
  <si>
    <t xml:space="preserve"> 210110016406</t>
  </si>
  <si>
    <t>21-011-3.1.1</t>
  </si>
  <si>
    <t>Fejtett föld mozgatása I-IV. osztályú talajban, géppel, 10,0 m távolságig, 4,0 m mélységig, 6,0 m magasságig</t>
  </si>
  <si>
    <t xml:space="preserve"> 210110016452</t>
  </si>
  <si>
    <t>21-011-7.2-0120601</t>
  </si>
  <si>
    <t>Feltöltések alap- és lábazati falak közé és alagsori vagy alá nem pincézett földszinti padozatok alá, az anyag szétterítésével, mozgatásával, osztályozatlan kavicsból, Természetes szemmegoszlású homokos kavics, THK 0/24 QTT, KŐKA, Alsózsolca</t>
  </si>
  <si>
    <t xml:space="preserve"> 210112614042</t>
  </si>
  <si>
    <t>21-008-2.1.2</t>
  </si>
  <si>
    <t>Tömörítés bármely tömörítési osztályban gépi erővel, nagy felületen, tömörségi fok: 90%</t>
  </si>
  <si>
    <t xml:space="preserve"> 210080016205</t>
  </si>
  <si>
    <t>21-011-11.3</t>
  </si>
  <si>
    <t>Építési törmelék konténeres elszállítása, lerakása, lerakóhelyi díjjal, 5,0 m³-es konténerbe</t>
  </si>
  <si>
    <t xml:space="preserve"> 210110016762</t>
  </si>
  <si>
    <t>21-001-7.1-0621001</t>
  </si>
  <si>
    <t>Gyomirtás, 5 kg/m³ hígítású vegyszerrel, Medallon Premium gyomírtó</t>
  </si>
  <si>
    <t>10 m2</t>
  </si>
  <si>
    <t xml:space="preserve"> 210011729474</t>
  </si>
  <si>
    <t>21-001-1.1.4</t>
  </si>
  <si>
    <t>Egyes fák kitermelése tuskóirtással, legallyazással és darabolással, kézi szerszámokkal, I-II. oszt. talajban, törzsátmérő: 60-80 cm között</t>
  </si>
  <si>
    <t xml:space="preserve"> 210010013355</t>
  </si>
  <si>
    <t>21-011-7.1-0120401</t>
  </si>
  <si>
    <t>Feltöltések alap- és lábazati falak közé és alagsori vagy alá nem pincézett földszinti padozatok alá, az anyag szétterítésével, mozgatásával, homokból, Természetes szemmegoszlású homok, TH  0/4 P-TT, Nyékládháza</t>
  </si>
  <si>
    <t xml:space="preserve"> 210110016612</t>
  </si>
  <si>
    <t>23</t>
  </si>
  <si>
    <t>Síkalapozás</t>
  </si>
  <si>
    <t>31</t>
  </si>
  <si>
    <t>Helyszíni beton és vasbeton munkák</t>
  </si>
  <si>
    <t>31-001-2-0452003</t>
  </si>
  <si>
    <t>Hegesztett betonacél háló szerelése tartószerkezetbe, FERALPI Sp6K1515 építési síkháló; 5,00 x 2,15 m; 150 x 150 mm osztással Ø 6,00 / 6,00 BHB55.50</t>
  </si>
  <si>
    <t>t</t>
  </si>
  <si>
    <t xml:space="preserve"> 310010035160</t>
  </si>
  <si>
    <t>31-021-1.3.1-0240210</t>
  </si>
  <si>
    <t>Vasbeton gerenda készítése,  X0v(H), XC1, XC2, XC3 környezeti osztályú,  kissé képlékeny vagy képlékeny konzisztenciájú betonból, betonszivattyús technológiával, vibrátoros tömörítéssel, 400 cm² keresztmetszetig, C25/30 - XC1 képlékeny kavicsbeton keverék CEM 52,5 pc. D↓max = 16 mm, m = 6,5 finomsági modulussal</t>
  </si>
  <si>
    <t xml:space="preserve"> 310210047880</t>
  </si>
  <si>
    <t>31-021-2.3.1-0240210</t>
  </si>
  <si>
    <t>Vasbeton koszorú készítése, X0v(H), XC1, XC2, XC3 környezeti osztályú, kissé képlékeny vagy képlékeny konzisztenciájú betonból, betonszivattyús technológiával, vibrátoros tömörítéssel, 400 cm² keresztmetszetig, C25/30 - XC1 képlékeny kavicsbeton keverék CEM 52,5 pc. D↓max = 16 mm, m = 6,5 finomsági modulussal</t>
  </si>
  <si>
    <t xml:space="preserve"> 310210051033</t>
  </si>
  <si>
    <t>31-030-11.2.1.1-0121110</t>
  </si>
  <si>
    <t>Beton aljzat készítése helyszínen kevert betonból, kisgépes, betonszivattyú továbbítással és kézi bedolgozással, merev aljzatra, tartószerkezetre léccel lehúzva, kavicsbetonból, C 8/10 - C 16/20 kissé képlékeny konzisztenciájú betonból, 6 cm vastagságig, C16/20 - X0b(H) kissé képlékeny kavicsbeton keverék CEM 42,5 pc. D↓max = 16 mm, m = 6,4 finomsági modulussal</t>
  </si>
  <si>
    <t xml:space="preserve"> 310300062596</t>
  </si>
  <si>
    <t>31-001-1.2.2-0221002</t>
  </si>
  <si>
    <t>Betonacél helyszíni szerelése  függőleges vagy vízszintes tartószerkezetbe, bordás betonacélból, 12-20 mm átmérő között, FERALPI bordás betonacél, 6 m-es szálban, B500B  12 mm</t>
  </si>
  <si>
    <t xml:space="preserve"> 310011236891</t>
  </si>
  <si>
    <t>31-001-1.2.1-0220955</t>
  </si>
  <si>
    <t>Betonacél helyszíni szerelése  függőleges vagy vízszintes tartószerkezetbe, bordás betonacélból, 4-10 mm átmérő között, FERALPI hidegen húzott bordás betonacél, 6 m-es szálban, BHB55.50  8 mm</t>
  </si>
  <si>
    <t xml:space="preserve"> 310011236700</t>
  </si>
  <si>
    <t>31-011-21.2.2.3-0240210</t>
  </si>
  <si>
    <t>Oszlop, pillér készítése, vasbetonból, téglalap vagy íves keresztmetszettel, 1:4 arányig,  X0v(H), XC1, XC2, XC3, XF2, XF3, XF4, XC2-XD2-XF1, XC3-XD2-XF1 környezeti osztályú, kissé képlékeny vagy képlékeny konzisztenciájú betonból, betonszivattyús technológiával, vibrátoros tömörítéssel, C25/30 - XC1 képlékeny kavicsbeton keverék CEM 52,5 pc. D↓max = 16 mm, m = 6,5 finomsági modulussal</t>
  </si>
  <si>
    <t xml:space="preserve"> 310110044662</t>
  </si>
  <si>
    <t>33</t>
  </si>
  <si>
    <t>Falazás és egyéb kőműves munkák</t>
  </si>
  <si>
    <t>33-001-1.1.2.3.1.2.1-0127465</t>
  </si>
  <si>
    <t>Teherhordó és kitöltő falazat készítése, égetett agyag-kerámia termékekből, nútféderes elemekből, 300 mm falvastagságban, 300x250x240 vagy 300×250×238 mm-es méretű kézi falazóblokkból, falazó, cementes mészhabarcsba falazva, POROTHERM 30 N+F nútféderes kézi falazóblokk, 300x250x238 mm, M 1 (Hf10-mc) falazó, cementes mészhabarcs</t>
  </si>
  <si>
    <t xml:space="preserve"> 330013683550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</si>
  <si>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</si>
  <si>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falazva, POROTHERM 10 N+F válaszfallap, 500x238x100 mm, M 1 (Hf10-mc) falazó, cementes mészhabarcs</t>
  </si>
  <si>
    <t xml:space="preserve"> 330110093663</t>
  </si>
  <si>
    <t>33-005-1.3.1.3.1-0010207</t>
  </si>
  <si>
    <t>Pillérfalazat készítése, beton termékekből négyszög keresztmetszettel, 300×300×230 vagy 300×300×250 mm-es méretű pillérzsaluzó elemből, LEIER Pillérzsaluzó elem 30, méret 30/30/23 cm, Cikkszám: HUTGO4346</t>
  </si>
  <si>
    <t xml:space="preserve"> 330052053044</t>
  </si>
  <si>
    <t>34</t>
  </si>
  <si>
    <t>Fém- és könnyű épületszerkezetek szerelése</t>
  </si>
  <si>
    <t>00-000-001</t>
  </si>
  <si>
    <t xml:space="preserve">Rácsos vagy tömör acéltartók beemelése és elhelyezése, kiképzett felfekvésre szerelőmunkával, hegesztéssel, csavarokkal, rögzítőkkel, segédanyagokkal, daruzással, kompletten 200 kg/db tömegig </t>
  </si>
  <si>
    <t>[0]</t>
  </si>
  <si>
    <t>35</t>
  </si>
  <si>
    <t>Ácsmunka</t>
  </si>
  <si>
    <t>35-001-1.4-0680041</t>
  </si>
  <si>
    <t>Fa tetőszerkezetek bármely rendszerben faragott (fűrészelt) fából, 0,031-0,036 m³/m² bedolgozott famennyiség között, Fűrészelt gerenda 150x200-300x300 mm 3-6.5 m I.o.</t>
  </si>
  <si>
    <t xml:space="preserve"> 350010108354</t>
  </si>
  <si>
    <t>35-002-3-0113023</t>
  </si>
  <si>
    <t>Párafékező, párazáró fólia terítése 15 cm-es átfedéssel, MASTERPLAST Isoflex Alu PE szövet alapú, nem páraáteresztő tetőfólia, nagy párazárású alumínium réteggel, fokozott hőterhelésre, W1, Cikkszám:0208-00015050</t>
  </si>
  <si>
    <t xml:space="preserve"> 350021673864</t>
  </si>
  <si>
    <t>35-003-1.1-0410024</t>
  </si>
  <si>
    <t>Tetőlécezés hornyolt cserépfedés alá, Fenyő tetőléc 3-6,5 m 25x50 mm</t>
  </si>
  <si>
    <t xml:space="preserve"> 350030108721</t>
  </si>
  <si>
    <t>35-003-1.6</t>
  </si>
  <si>
    <t>Tetőlécezés tetőfelület ellenlécezésének elkészítése</t>
  </si>
  <si>
    <t xml:space="preserve"> 350030108830</t>
  </si>
  <si>
    <t>35-021-1-0251013</t>
  </si>
  <si>
    <t>Faanyag lángmentesítése mázolási technológiával felhordott anyaggal, egyszeri bevonat, PYRONATUR faanyag rovar, gomba és tűz elleni védőszer</t>
  </si>
  <si>
    <t xml:space="preserve"> 350211356093</t>
  </si>
  <si>
    <t>35-007-1.2-0680041</t>
  </si>
  <si>
    <t>Fafödémek, borított gerendafödém 24 mm-es alsó, felső deszkázással, faragott (fűrészelt) fából, Fűrészelt gerenda 150x200-300x300 mm 3-6.5 m I.o.</t>
  </si>
  <si>
    <t xml:space="preserve"> 350070109551</t>
  </si>
  <si>
    <t>36</t>
  </si>
  <si>
    <t>Vakolás és rabicolás</t>
  </si>
  <si>
    <t>36-003-1.1.1.1.1-0415920</t>
  </si>
  <si>
    <t>Oldalfalvakolat készítése, kézi felhordással, zsákos kiszerelésű szárazhabarcsból, sima, normál mész-cement vakolat, 1 cm vastagságban, Baumit UniPutz (Uni vakolat), Cikkszám: 152203</t>
  </si>
  <si>
    <t xml:space="preserve"> 360032395511</t>
  </si>
  <si>
    <t>36-003-11.1-0415514</t>
  </si>
  <si>
    <t>Oldalfalvakolat vagy mennyezet vakolat simítása, előkevert gyári szárazhabarcsból, 5 mm vastagságig, kézi felhordással  (a gyártó által megadott kg/m²/mm rétegvastagsággal), Baumit FinoFill, gipszes glett, 1-30 mm-es vastagságban, 2,4 kg/m² 3 mm-es rétegvastagságnál</t>
  </si>
  <si>
    <t xml:space="preserve"> 360034028883</t>
  </si>
  <si>
    <t>36-005-1.1.1.1.1-0417801</t>
  </si>
  <si>
    <t>Homlokzati alapvakolat réteg készítése kézi felhordással, előkevert normál szárazhabarcsból, sima, normál mész-cement vakolat, 2 cm vastagságban, SAKRET PM-01 Uniputz Kézi vakolóhabarcs, szürke</t>
  </si>
  <si>
    <t xml:space="preserve"> 360050114834</t>
  </si>
  <si>
    <t>36-007-9.1.1-0417811</t>
  </si>
  <si>
    <t>Lábazati vakolatok; lábazati alapvakolat felhordása kézi erővel, 2 cm vastagságban, SAKRET MZP-01 Cementes lábazati vakolat</t>
  </si>
  <si>
    <t xml:space="preserve"> 360070123143</t>
  </si>
  <si>
    <t>36-005-21.2.6.2-0148645</t>
  </si>
  <si>
    <t>Vékonyvakolatok, színvakolatok felhordása alapozott, előkészített felületre, vödrös kiszerelésű anyagból, szilikon vékonyvakolat készítése, egy rétegben, 1,5-2,5 mm-es szemcsemérettel, SAKRET SH-K 1,5 szilikongyanta vakolat kapart 1,5 mm  IV. színcsoport</t>
  </si>
  <si>
    <t xml:space="preserve"> 360050121210</t>
  </si>
  <si>
    <t>36-051-6.2.3-0192509</t>
  </si>
  <si>
    <t>Kültéri vakolóprofilok elhelyezése, utólagos (táblás) hőszigetelő rendszerhez (EPS), rozsdamentes acélból, alumíniumból, 30 - 160 mm hőszigeteléshez, lábazati indító profilok egyenes falakhoz, THERMOMASTER UL, kültéri lábazati indító profil egyenes falhoz 120 mm utólagos hőszigeteléshez, alumínium, Cikkszám: 0110-0L120000</t>
  </si>
  <si>
    <t xml:space="preserve"> 360511674792</t>
  </si>
  <si>
    <t>39</t>
  </si>
  <si>
    <t>Szárazépítés</t>
  </si>
  <si>
    <t>39-003-2.1.1.1.1-2210200</t>
  </si>
  <si>
    <t>Szerelt gipszkarton álmennyezet azonos szintbeli fém vázszerkezetre (egysoros kivitel), csavarfejek és illesztések alapglettelve (Q2 minőségben),  nem látszó bordázattal, 50 cm bordatávolsággal (CD50/27), 10 m² összefüggő felületig, 1 rtg. normál 12,5 mm vtg. gipszkarton borítással, KNAUF A 13 normál építőlemez, 12,5 mm HRAK 1250/2000, direkt függesztővel, Cikksz: 31307120</t>
  </si>
  <si>
    <t xml:space="preserve"> 390031537512</t>
  </si>
  <si>
    <t>41</t>
  </si>
  <si>
    <t>Tetőfedés</t>
  </si>
  <si>
    <t>41-003-21.1.1-0116291</t>
  </si>
  <si>
    <t>Egyszeres fedés húzott, hornyolt tetőcserepekkel, rögzítés nélkül, 25-30° tetőhajlásszög között, CREATON Hortobágy alapcserép NUANCE ® engóbozott rézvörös, antik, matt fekete</t>
  </si>
  <si>
    <t xml:space="preserve"> 410032256750</t>
  </si>
  <si>
    <t>41-003-29.3-0116406</t>
  </si>
  <si>
    <t>Egyszeres húzott, hornyolt  tetőcserép fedésnél, taréjgerinc készítése kúpcseréppel, kúpcseréprögzítővel,gerincszellőző-szalaggal, fésűs gerincelemmel vagy kúpalátéttel, CREATON kerámia hódfarkú/hornyolt/Hargita kúpcserép (típusok: BZ, BM, BG, BMZ) NUANCE ® engóbozott, minden szín</t>
  </si>
  <si>
    <t xml:space="preserve"> 410032257205</t>
  </si>
  <si>
    <t>41-003-29.5-0194036</t>
  </si>
  <si>
    <t>Egyszeres húzott, hornyolt  tetőcserép fedésnél, fém vápaelem elhelyezése, TONDACH alumínium vápatekercs, 600 mm, 2 m, piros/barna</t>
  </si>
  <si>
    <t xml:space="preserve"> 410034031203</t>
  </si>
  <si>
    <t>41-003-29.21-0116293</t>
  </si>
  <si>
    <t>Egyszeres húzott, hornyolt  tetőcserép fedésnél, szellőzőcserép elhelyezése, CREATON Hortobágy szellőző alapcserép, szellőző keresztmetszet 10 cm² (4,9 db/m) NUANCE ® engóbozott , minden színben</t>
  </si>
  <si>
    <t xml:space="preserve"> 410032257142</t>
  </si>
  <si>
    <t>41-003-29.31-0194019</t>
  </si>
  <si>
    <t>Egyszeres húzott, hornyolt  tetőcserép fedésnél, hófogó- és biztonsági rendszer kiegészítők  elhelyezése tetőfelületen, TONDACH fém hófogó hornyolt tetőcseréphez C 380</t>
  </si>
  <si>
    <t xml:space="preserve"> 410030201374</t>
  </si>
  <si>
    <t>41-003-29.12-0116711</t>
  </si>
  <si>
    <t>Egyszeres húzott, hornyolt  tetőcserép fedésnél, élgerincnél kezdő gerinccserép vagy taréjgerincnél kezdő gerincelem elhelyezése, CREATON kerámia kezdőkúp kagylóformájú, minden termékhez, NUANCE ® engóbozott</t>
  </si>
  <si>
    <t xml:space="preserve"> 410033288025</t>
  </si>
  <si>
    <t>41-003-29.13-0116701</t>
  </si>
  <si>
    <t>Egyszeres húzott, hornyolt  tetőcserép fedésnél, élgerinc és taréjgerinc csatlakozásnál 3 tengelyű elosztókúp elhelyezése, CREATON elosztókúp, 3 tengelyű NUANCE ® engóbozott, minden cseréptipus, minden szín</t>
  </si>
  <si>
    <t xml:space="preserve"> 410033288054</t>
  </si>
  <si>
    <t>42</t>
  </si>
  <si>
    <t>Hideg- és melegburkolatok készítése, aljzat előkészítés</t>
  </si>
  <si>
    <t>42-022-1.1.1.2.1.1-0417962</t>
  </si>
  <si>
    <t>Padlóburkolat készítése, beltérben, tégla, beton, vakolt alapfelületen, gres, kőporcelán lappal, kötésben vagy hálósan, 3-5 mm vtg. ragasztóba rakva, 1-10 mm fugaszélességgel, 20x20 - 40x40 cm közötti lapmérettel, SAKRET Fke+ Csemperagasztó C2TE SAKRET LF Lótuszfuga CG2, 25 színben</t>
  </si>
  <si>
    <t xml:space="preserve"> 420222401815</t>
  </si>
  <si>
    <t>42-042-5.1.1-0312119</t>
  </si>
  <si>
    <t>Laminált padló fektetése (szegélyléccel együtt), kiegyenlített aljzatra, telibe ragasztva (mechanikus illesztésű) (ragasztó anyag külön tételben kiírva), Tarkett Smart 832 AC4 kopásáll. laminált padló, 8,0 mm vtg., 19,2 cm x 129,2 cm 39 szín</t>
  </si>
  <si>
    <t xml:space="preserve"> 420420301610</t>
  </si>
  <si>
    <t>42-042-5.1.8-0316003</t>
  </si>
  <si>
    <t>Laminált padló fektetése (szegélyléccel együtt), kiegyenlített aljzatra, parketta alátétlemez elhelyezése, FLOORMAT XPS alapú barázdált parketta alátétlemez, 50x100 cm, 5 mm vtg., Cikkszám: T14501</t>
  </si>
  <si>
    <t xml:space="preserve"> 420423835921</t>
  </si>
  <si>
    <t>42-042-5.1.9-0310551</t>
  </si>
  <si>
    <t>Laminált padló fektetése (szegélyléccel együtt), kiegyenlített aljzatra, ajánlott alapozó és ragasztó laminált padló fektetéséhez (a ragasztás ideje a burkolási tételeknél szerepel), HENKEL Thomsit R 777 diszperziós előkenő, Cikkszám: 117 720 + HENKEL Thomsit P 625 poliuretán parkettaragasztó, Cikkszám: 644 033 + HENKEL Thomsit P 640 nút- és csapragasztó, diszperziós, Cikkszám: 432 780</t>
  </si>
  <si>
    <t xml:space="preserve"> 420420301651</t>
  </si>
  <si>
    <t>42-012-1.1.1.1.1.3-0417962</t>
  </si>
  <si>
    <t>Fal-, pillér-, oszlopburkolat készítése beltérben, tégla, beton, vakolt alapfelületen, mázas kerámiával, kötésben vagy hálósan, 3-5 mm vtg. ragasztóba rakva, 1-10 mm fugaszélességgel, 25x25 -  40x40 cm közötti lapmérettel, SAKRET Fke+ Csemperagasztó C2TE SAKRET LF Lótuszfuga CG2, 25 színben</t>
  </si>
  <si>
    <t xml:space="preserve"> 420122398843</t>
  </si>
  <si>
    <t>42-011-2.1.1.2-0148702</t>
  </si>
  <si>
    <t>Padlóburkolat hordozószerkezetének felületelőkészítése beltérben, beton alapfelületen kenhető víz- és páraszigetelés felhordása egy rétegben,  hajlaterősítő szalag elhelyezésével, SAKRET AA kenhető szigetelés, beltéri</t>
  </si>
  <si>
    <t xml:space="preserve"> 420110224745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</si>
  <si>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</si>
  <si>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elhelyezésével, SAKRET AA kenhető szigetelés, beltéri</t>
  </si>
  <si>
    <t xml:space="preserve"> 420110223694</t>
  </si>
  <si>
    <t xml:space="preserve">Fal-, pillér-, oszlopburkolat készítése kültérben, tégla, beton, vakolt alapfelületen, beton elemből, kötésben, 5 mm vtg. ragasztóba rakva, 10 mm fugaszélességgel, 5×29×1 cm-es méretben Kastello vegyes színű falburkoló elem, 5x29x1 cm </t>
  </si>
  <si>
    <t>43</t>
  </si>
  <si>
    <t>Bádogozás</t>
  </si>
  <si>
    <t>43-002-1.2-0144003</t>
  </si>
  <si>
    <t>Függőereszcsatorna szerelése, félkörszelvényű, bármilyen kiterített szélességben, színes műanyagbevonatú horganyzott acéllemezből, LINDAB Rainline R 150 félkörszelvényű függő ereszcsatorna, horganyzott acél + Elite bevonat, standard színben</t>
  </si>
  <si>
    <t xml:space="preserve"> 430020334314</t>
  </si>
  <si>
    <t>43-002-2.2-0144305</t>
  </si>
  <si>
    <t>Függőereszcsatorna kiegészítő szerelvények elhelyezése,  félkörszelvényű, bármilyen kiterített szélességben, színes műanyag bevonatú horganyzott acéllemezből, LINDAB Rainline K 07 150 csatornatartó szegecselt rögzítőnyelvvel, hossz: 70 mm, porszórt</t>
  </si>
  <si>
    <t xml:space="preserve"> 430022912433</t>
  </si>
  <si>
    <t>43-002-2.2-0144326</t>
  </si>
  <si>
    <t>Függőereszcsatorna kiegészítő szerelvények elhelyezése,  félkörszelvényű, bármilyen kiterített szélességben, színes műanyag bevonatú horganyzott acéllemezből, LINDAB Rainline OMV 150 ereszcsatorna betorkolócsonk, horganyzott acél + Elite bevonat, standard színben</t>
  </si>
  <si>
    <t xml:space="preserve"> 430022912571</t>
  </si>
  <si>
    <t>43-002-2.2-0144349</t>
  </si>
  <si>
    <t>Függőereszcsatorna kiegészítő szerelvények elhelyezése,  félkörszelvényű, bármilyen kiterített szélességben, színes műanyag bevonatú horganyzott acéllemezből, LINDAB Rainline RGV (bal), RGH (jobb) 190 betolható ereszcsatorna véglemez, porszórt</t>
  </si>
  <si>
    <t xml:space="preserve"> 430023947391</t>
  </si>
  <si>
    <t>43-002-11.2-0144015</t>
  </si>
  <si>
    <t>Lefolyócső szerelése kör keresztmetszettel, bármilyen kiterített szélességgel, színes műanyagbevonatú horganyzott acéllemezből, LINDAB Rainline SRÖR 120 körszelvényű lefolyócső egyik végén szűkítve, horganyzott acél + Elite bevonat, standard színben</t>
  </si>
  <si>
    <t xml:space="preserve"> 430020335854</t>
  </si>
  <si>
    <t>43-002-12.1.2-0144334</t>
  </si>
  <si>
    <t>Lefolyócső kiegészítő szerelvények elhelyezése, kör keresztmetszettel, bármilyen kiterített szélességgel, lábazati elem, elágazó elem, közdarab stb. színes műanyagbevonatú horganyzott acéllemezből, LINDAB Rainline SST 125 tüske, festett</t>
  </si>
  <si>
    <t xml:space="preserve"> 430022912634</t>
  </si>
  <si>
    <t>43-002-12.1.2-0144223</t>
  </si>
  <si>
    <t>Lefolyócső kiegészítő szerelvények elhelyezése, kör keresztmetszettel, bármilyen kiterített szélességgel, lábazati elem, elágazó elem, közdarab stb. színes műanyagbevonatú horganyzott acéllemezből, LINDAB Rainline FUTK 100 lehajtható kifolyó lefolyócsőhöz, horganyzott acél + Elite bevonat, standard színben</t>
  </si>
  <si>
    <t xml:space="preserve"> 430020336314</t>
  </si>
  <si>
    <t>44</t>
  </si>
  <si>
    <t>Fa- és műanyag szerkezet elhelyezése</t>
  </si>
  <si>
    <t xml:space="preserve">Műanyag kültéri nyílászárók elhelyezése előre kihagyott falnyílásba, hőszigetelt, fokozott légzárású bejárati ajtó, tömítés nélkül (szerelvényezve, finom beállítással), 5,01-10,00 m kerület között, Befelé nyíló  bejárati ajtó, 6 kamrás PVC profil,fix felülvilágítóval uw=1,00 W/m2K, mérete: 75 x  235 cm </t>
  </si>
  <si>
    <t>[0] [AJ1 jelű]</t>
  </si>
  <si>
    <t>00-000-002</t>
  </si>
  <si>
    <t xml:space="preserve">Műanyag kültéri nyílászárók elhelyezése előre kihagyott falnyílásba, hőszigetelt, fokozott légzárású bejárati ajtó, tömítés nélkül (szerelvényezve, finom beállítással), 5,01-10,00 m kerület között, Befelé nyíló  bejárati ajtó, 6 kamrás PVC profil,fix felülvilágítóval uw=1,00 W/m2K, mérete: 90 x  235 cm </t>
  </si>
  <si>
    <t>[0] [AJ2 jelű]</t>
  </si>
  <si>
    <t>00-000-003</t>
  </si>
  <si>
    <t xml:space="preserve">Műanyag kültéri nyílászárók elhelyezése előre kihagyott falnyílásba, hőszigetelt, fokozott légzárású bejárati ajtó, tömítés nélkül (szerelvényezve, finom beállítással), 5,01-10,00 m kerület között, Befelé nyíló  bejárati ajtó, 6 kamrás PVC profil,fix felülvilágítóval uw=1,00 W/m2K, mérete: 100 x  235 cm </t>
  </si>
  <si>
    <t>[0] [AJ3 jelű]</t>
  </si>
  <si>
    <t>00-000-004</t>
  </si>
  <si>
    <t xml:space="preserve">Műanyag kültéri nyílászárók, hőszigetelt, fokozott légzárású ablak elhelyezése előre kihagyott falnyílásba, tömítés nélkül (szerelvényezve, finombeállítással), 4,00 m kerületig, hatkamrás profil, egyszárnyú bukó-nyíló, szálerősítéses profilú bukó-nyíló ablak, fehér, Uw = 1,00 W/m2K 80 x 60 cm </t>
  </si>
  <si>
    <t>[0] [AB1 jelű]</t>
  </si>
  <si>
    <t>00-000-005</t>
  </si>
  <si>
    <t xml:space="preserve">Műanyag kültéri nyílászárók, hőszigetelt, fokozott légzárású ablak elhelyezése előre kihagyott falnyílásba, tömítés nélkül (szerelvényezve, finombeállítással),hatkamrás profil, kétszárnyú nyíló, szálerősítéses profilú nyíló ablak,bukó felülvilágítóval, fehér, Uw = 1,00 W/m2K 120 x 150 cm </t>
  </si>
  <si>
    <t>[0] [AB2 jelű]</t>
  </si>
  <si>
    <t>00-000-006</t>
  </si>
  <si>
    <t xml:space="preserve">Műanyag kültéri nyílászárók, hőszigetelt, fokozott légzárású ablak elhelyezése előre kihagyott falnyílásba, tömítés nélkül (szerelvényezve, finombeállítással),hatkamrás profil, egyszárnyú bukó-nyíló, szálerősítéses profilú bukó-nyíló ablak,bukó felülvilágítóval, fehér, Uw = 1,00 W/m2K 150 x 60 cm </t>
  </si>
  <si>
    <t>[0] [AB3 jelű]</t>
  </si>
  <si>
    <t>44-006-3-0210004</t>
  </si>
  <si>
    <t>Fa lambéria elhelyezése, szerelése beépített éklécekre, Fenyő lambéria, 2,75-5,00 m-ig</t>
  </si>
  <si>
    <t xml:space="preserve"> 440060361931</t>
  </si>
  <si>
    <t>45</t>
  </si>
  <si>
    <t>Fém nyílászáró és épületlakatos szerkezet elhelyezése</t>
  </si>
  <si>
    <t>45-001-1.1.3.1-0134014</t>
  </si>
  <si>
    <t>Beltéri ajtók, alapozott acél ajtótok elhelyezése, saroktok szerelésével, Jobbos/Balos falcolt ajtólaphoz EPDM tömítőprofillal, téglafalba való beépítéssel, 625x2000-2000x2125 mm névleges méretig, Hörmann 1 részes saroktok, névleges méret:750 x 2125 mm</t>
  </si>
  <si>
    <t xml:space="preserve"> 450010376630</t>
  </si>
  <si>
    <t>45-001-2.1.1-0134086</t>
  </si>
  <si>
    <t>Beltéri ajtólapok elhelyezése, kiegészítő szerelvények nélkül, 40 mm vastag papír rácsbetétes, 3 oldalon falcolt ajtólappal, 0,6 mm vastag felületkezelt acéllemezből, 750×2000-1250x2250 mm névleges méretig, egyszárnyú tömör ajtólappal, Hörmann ZK beltéri ajtólap, névleges méret: 750 x 2125 mm, RAL 9016 színben</t>
  </si>
  <si>
    <t xml:space="preserve"> 450010376976</t>
  </si>
  <si>
    <t>47</t>
  </si>
  <si>
    <t>Felületképzés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</si>
  <si>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</si>
  <si>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felületen, Héra diszperziós belső falfesték, fehér, EAN: 5995061999118</t>
  </si>
  <si>
    <t xml:space="preserve"> 470110456345</t>
  </si>
  <si>
    <t>47-031-3.12.2.1-0152820</t>
  </si>
  <si>
    <t>Külső fafelületek lazúrozása, gyalult felületen, oldószeres lazúrral, két rétegben, tagolatlan felületen, Sadolin Extra vastaglazúr színtelen, EAN: 5903525220050</t>
  </si>
  <si>
    <t xml:space="preserve"> 470310505521</t>
  </si>
  <si>
    <t>47-000-1.21.7.3.1-0154077</t>
  </si>
  <si>
    <t>Belső festéseknél felület előkészítése, részmunkák; glettelés, gipszes glettel, gipszkarton felületen, tagolatlan felületen, StoLevell In Fill ásványi simító és hézagoló glettanyag, Cikkszám: 02970-xxx</t>
  </si>
  <si>
    <t xml:space="preserve"> 470004076181</t>
  </si>
  <si>
    <t>47-021-12.2.1-0131033</t>
  </si>
  <si>
    <t>Korróziógátló alapozás nagyméretű acélszerkezeten, műgyanta kötőanyagú, oldószertartalmú festékkel, Supralux Koralkyd korroziógátló alapozó, fehér, EAN: 5992459501144</t>
  </si>
  <si>
    <t xml:space="preserve"> 470210483754</t>
  </si>
  <si>
    <t>47-021-21.2.1-0130721</t>
  </si>
  <si>
    <t>Acélfelületek közbenső festése acél szerkezeten, nagyobb acélfelületen, műgyanta kötőanyagú, oldószeres festékkel, Trinát alapozófesték, sárga 400, EAN: 5995061117710</t>
  </si>
  <si>
    <t xml:space="preserve"> 470210486226</t>
  </si>
  <si>
    <t>47-021-31.2.1-0130411</t>
  </si>
  <si>
    <t>Acélfelületek átvonó festése acélszerkezeten, nagyobb acélfelületen műgyanta kötőanyagú, oldószeres festékkel, Trinát magasfényű zománcfesték, krém 420, EAN: 5995061120611</t>
  </si>
  <si>
    <t xml:space="preserve"> 470210489364</t>
  </si>
  <si>
    <t>48</t>
  </si>
  <si>
    <t>Szigetelés</t>
  </si>
  <si>
    <t>48-002-1.1.1.1.1-0095372</t>
  </si>
  <si>
    <t>Talajnedvesség elleni szigetelés; Bitumenes lemez szigetelés aljzatának kellősítése, egy rétegben, vízszintes felületen, oldószeres hideg bitumenmázzal (száraz felületen), BAUDER BURKOLIT V oldószeres bitumenmáz</t>
  </si>
  <si>
    <t xml:space="preserve"> 480020515293</t>
  </si>
  <si>
    <t>48-002-1.3.1.2-0095328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</si>
  <si>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fektetve, BAUDER E KV - 4t elasztomerbitumenes első réteg</t>
  </si>
  <si>
    <t xml:space="preserve"> 480024082103</t>
  </si>
  <si>
    <t>48-007-41.1.1.1.2-0090758</t>
  </si>
  <si>
    <t>Födém; Padló hőszigetelő anyag elhelyezése, vízszintes felületen, aljzatbeton alá, úsztató rétegként, expandált polisztirolhab lemezzel, ISOVER EPS 150 S 7 polisztirolhab lemez 70 mm, λ↓D =0,032 (W/mK) 1000*500 mm lemezméret, egyenes él</t>
  </si>
  <si>
    <t xml:space="preserve"> 480072063990</t>
  </si>
  <si>
    <t>48-007-41.1.5.1-0114328</t>
  </si>
  <si>
    <t>Födém; Padló hőszigetelő anyag elhelyezése, vízszintes felületen, nem járható födémre, szálas szigetelő anyaggal (üveggyapot, kőzetgyapot), URSA DF 32 PLATINUM kasírozatlan többfunkciós hidrofóbizálható öntartó ásványgyapot (üveggyapot) hő- és hangszigetelő tekercs, λ↓D=0,032 (W/mK), 150 mm</t>
  </si>
  <si>
    <t xml:space="preserve"> 480072432581</t>
  </si>
  <si>
    <t>48-010-1.1.2.1-0113613</t>
  </si>
  <si>
    <t>Homlokzati hőszigetelés, üvegszövetháló-erősítéssel,(mechanikai rögzítés, felületi zárás valamint kiegészítő profilok külön tételben szerepelnek), egyenes él-képzésű, normál homlokzati EPS hőszigetelő lapokkal, ragasztóporból képzett ragasztóba, tagolatlan, sík, függőleges falon, AUSTROTHERM GRAFIT REFLEX expandált polisztirol keményhab hőszigetelő lemez, 1000x500x150 mm</t>
  </si>
  <si>
    <t xml:space="preserve"> 480102309792</t>
  </si>
  <si>
    <t>48-010-1.3.1.1-0420308</t>
  </si>
  <si>
    <t>Homlokzati hőszigetelés, üvegszövetháló-erősítéssel,(mechanikai rögzítés, felületi zárás valamint kiegészítő profilok külön tételben szerepelnek), egyenes él-képzésű, érdesített XPS hőszigetelő lapokkal, ragasztóporból képzett ragasztóba, tagolatlan, sík, függőleges falon, Thermo-Dam Zentyss XPS zártcellás extrudált lábazati polisztirol 300 kPa, egyenes élképzés, nápolyis felület, 1250x600x120 mm, Cikkszám: ZXPS120EN</t>
  </si>
  <si>
    <t xml:space="preserve"> 480103963406</t>
  </si>
  <si>
    <t>48-007-51.1.1-0110164</t>
  </si>
  <si>
    <t>Hőhidak hőszigetelése; bentmaradó zsaluzatként alkalmazva, extrudált polisztirolhab lemezzel, RAVATHERM XPS 300WB (STYROFOAM IB-A) 050 érdesített felületű extrudált polisztirolhab hőszigetelő lemez, 50x600x1250mm, Lambda: 0,033 W/mK; RTH300WB050</t>
  </si>
  <si>
    <t xml:space="preserve"> 480070576231</t>
  </si>
  <si>
    <t>48-021-1.51.2.3.1</t>
  </si>
  <si>
    <t>Szigetelések rögzítése; Hőszigetelő táblák pontszerű mechanikai rögzítése, homlokzaton, vázkerámia vagy pórusbeton aljzatszerkezethez, fém beütődübelekkel</t>
  </si>
  <si>
    <t xml:space="preserve"> 480213301493</t>
  </si>
  <si>
    <t>61</t>
  </si>
  <si>
    <t>Útburkolat alap és makadámburkolat készítése</t>
  </si>
  <si>
    <t>61-003-2.1-1710010</t>
  </si>
  <si>
    <t>Telepen kevert hidraulikus vagy vegyes kötőanyagú stabilizált réteg készítése, 2,00 m-nél nagyobb szélességben, CKt-2 vagy CTt-2 jelű keverékből, CKt-T2 jelű, cement kötőanyagú homokos kavics, Gy-R60 (70/100) bitumenemulzió (új név: C 60 B1)</t>
  </si>
  <si>
    <t xml:space="preserve"> 610030675056</t>
  </si>
  <si>
    <t>62</t>
  </si>
  <si>
    <t>Kőburkolat készítése</t>
  </si>
  <si>
    <t>62-002-2.3-0610704</t>
  </si>
  <si>
    <t>Süllyesztett szegély vagy futósor készítése, alapárok kiemeléssel, beton alapgerendával, hézagolással, 40 cm hosszú előregyártott beton szegélyelemekből, A Beton-Viacolor süllyesztett szegélykő, 40x20x15 cm, szürke C12/15 - XN(H) földnedves kavicsbeton keverék CEM 32,5 pc. D↓max = 16 mm, m = 6,3 finomsági modulussal</t>
  </si>
  <si>
    <t xml:space="preserve"> 620020677626</t>
  </si>
  <si>
    <t>62-003-31.1-0610605</t>
  </si>
  <si>
    <t>Térburkolat készítése nagy igénybevételre, 6 cm-es kővel, A Beton-Viacolor Uni 12x24x6 cm, homok</t>
  </si>
  <si>
    <t xml:space="preserve"> 620030679313</t>
  </si>
  <si>
    <t>92</t>
  </si>
  <si>
    <t>Szabadidő és sportlétesítmények</t>
  </si>
  <si>
    <t>Fém elárusító asztal, fa asztalappal, porszórt festéssel, mozgatható kivitelben, 90 x 150 cm</t>
  </si>
  <si>
    <t>Összesen (HUF)</t>
  </si>
  <si>
    <t>Megrendelő:</t>
  </si>
  <si>
    <t>Berkesz Község Önkormányzata</t>
  </si>
  <si>
    <t>Cím:</t>
  </si>
  <si>
    <t>H-4521 Berkesz, Rákóczi utca 7.</t>
  </si>
  <si>
    <t>Beruházás tárgya:</t>
  </si>
  <si>
    <t>Piac építése</t>
  </si>
  <si>
    <t>Készítette:</t>
  </si>
  <si>
    <t>Költségvetés főösszesítő</t>
  </si>
  <si>
    <t>1 Építmény közvetlen költségei</t>
  </si>
  <si>
    <t>2.1 ÁFA vetítési alap</t>
  </si>
  <si>
    <t>2.2 ÁFA</t>
  </si>
  <si>
    <t>3 A munka ára 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</si>
</sst>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0"/>
      <name val="Times New Roman"/>
      <charset val="1"/>
    </font>
    <font>
      <b/>
      <sz val="14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vertical="top" wrapText="1"/>
    </xf>
    <xf numFmtId="0" fontId="8" fillId="0" borderId="2" xfId="0" applyFont="1" applyFill="1" applyBorder="1" applyAlignment="1" applyProtection="1">
      <alignment vertical="top" wrapText="1"/>
    </xf>
    <xf numFmtId="10" fontId="10" fillId="0" borderId="3" xfId="0" applyNumberFormat="1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0" fillId="0" borderId="0" xfId="0" applyBorder="1"/>
    <xf numFmtId="0" fontId="7" fillId="0" borderId="0" xfId="0" applyFont="1" applyFill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kesz%20piac%20&#246;sszes&#237;t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Munkanem összesítő"/>
      <sheetName val="12."/>
      <sheetName val="15."/>
      <sheetName val="21."/>
      <sheetName val="23."/>
      <sheetName val="31."/>
      <sheetName val="33."/>
      <sheetName val="Munka1"/>
    </sheetNames>
    <sheetDataSet>
      <sheetData sheetId="0"/>
      <sheetData sheetId="1"/>
      <sheetData sheetId="2"/>
      <sheetData sheetId="3"/>
      <sheetData sheetId="4"/>
      <sheetData sheetId="5">
        <row r="4">
          <cell r="I4">
            <v>0</v>
          </cell>
          <cell r="J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2"/>
  <sheetViews>
    <sheetView workbookViewId="0">
      <selection activeCell="F29" sqref="F29"/>
    </sheetView>
  </sheetViews>
  <sheetFormatPr defaultRowHeight="12.75" x14ac:dyDescent="0.2"/>
  <cols>
    <col min="1" max="1" width="47.28515625" customWidth="1"/>
    <col min="2" max="2" width="11.85546875" customWidth="1"/>
    <col min="3" max="4" width="15.42578125" customWidth="1"/>
  </cols>
  <sheetData>
    <row r="1" spans="1:4" x14ac:dyDescent="0.2">
      <c r="A1" s="4" t="s">
        <v>351</v>
      </c>
      <c r="C1" s="4"/>
    </row>
    <row r="2" spans="1:4" x14ac:dyDescent="0.2">
      <c r="A2" s="4" t="s">
        <v>352</v>
      </c>
    </row>
    <row r="3" spans="1:4" x14ac:dyDescent="0.2">
      <c r="A3" s="4"/>
    </row>
    <row r="4" spans="1:4" x14ac:dyDescent="0.2">
      <c r="A4" s="3" t="s">
        <v>353</v>
      </c>
    </row>
    <row r="5" spans="1:4" x14ac:dyDescent="0.2">
      <c r="A5" s="3" t="s">
        <v>354</v>
      </c>
    </row>
    <row r="6" spans="1:4" x14ac:dyDescent="0.2">
      <c r="A6" s="3"/>
    </row>
    <row r="7" spans="1:4" x14ac:dyDescent="0.2">
      <c r="A7" s="3" t="s">
        <v>355</v>
      </c>
    </row>
    <row r="8" spans="1:4" x14ac:dyDescent="0.2">
      <c r="A8" s="3" t="s">
        <v>356</v>
      </c>
    </row>
    <row r="10" spans="1:4" x14ac:dyDescent="0.2">
      <c r="C10" s="3" t="s">
        <v>357</v>
      </c>
    </row>
    <row r="11" spans="1:4" x14ac:dyDescent="0.2">
      <c r="C11" s="3"/>
    </row>
    <row r="12" spans="1:4" x14ac:dyDescent="0.2">
      <c r="C12" s="3"/>
    </row>
    <row r="13" spans="1:4" x14ac:dyDescent="0.2">
      <c r="C13" s="3" t="s">
        <v>353</v>
      </c>
    </row>
    <row r="14" spans="1:4" x14ac:dyDescent="0.2">
      <c r="C14" s="3"/>
    </row>
    <row r="16" spans="1:4" ht="18.75" x14ac:dyDescent="0.2">
      <c r="A16" s="17" t="s">
        <v>358</v>
      </c>
      <c r="B16" s="17"/>
      <c r="C16" s="17"/>
      <c r="D16" s="17"/>
    </row>
    <row r="17" spans="1:4" s="11" customFormat="1" x14ac:dyDescent="0.2">
      <c r="A17" s="1" t="s">
        <v>1</v>
      </c>
      <c r="B17" s="2"/>
      <c r="C17" s="2" t="s">
        <v>2</v>
      </c>
      <c r="D17" s="10" t="s">
        <v>3</v>
      </c>
    </row>
    <row r="18" spans="1:4" s="11" customFormat="1" x14ac:dyDescent="0.2">
      <c r="A18" s="3" t="s">
        <v>359</v>
      </c>
      <c r="B18"/>
      <c r="C18" s="4">
        <f>'Munkanem összesítő'!C22</f>
        <v>0</v>
      </c>
      <c r="D18" s="4">
        <f>'Munkanem összesítő'!D22</f>
        <v>0</v>
      </c>
    </row>
    <row r="19" spans="1:4" s="11" customFormat="1" x14ac:dyDescent="0.2">
      <c r="A19" s="3" t="s">
        <v>360</v>
      </c>
      <c r="B19"/>
      <c r="C19" s="16">
        <f>ROUND(C18+D18,0)</f>
        <v>0</v>
      </c>
      <c r="D19" s="16"/>
    </row>
    <row r="20" spans="1:4" s="11" customFormat="1" x14ac:dyDescent="0.2">
      <c r="A20" s="3" t="s">
        <v>361</v>
      </c>
      <c r="B20" s="9">
        <v>0</v>
      </c>
      <c r="C20" s="16">
        <f>ROUND(C19*B20,0)</f>
        <v>0</v>
      </c>
      <c r="D20" s="16"/>
    </row>
    <row r="21" spans="1:4" s="12" customFormat="1" ht="14.25" x14ac:dyDescent="0.2">
      <c r="A21" s="7" t="s">
        <v>362</v>
      </c>
      <c r="B21" s="7"/>
      <c r="C21" s="14">
        <f>ROUND(C20+C19,0)</f>
        <v>0</v>
      </c>
      <c r="D21" s="15"/>
    </row>
    <row r="22" spans="1:4" s="11" customFormat="1" x14ac:dyDescent="0.2">
      <c r="A22"/>
      <c r="B22"/>
      <c r="C22"/>
      <c r="D22"/>
    </row>
  </sheetData>
  <mergeCells count="4">
    <mergeCell ref="C21:D21"/>
    <mergeCell ref="C20:D20"/>
    <mergeCell ref="C19:D19"/>
    <mergeCell ref="A16:D16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63.75" x14ac:dyDescent="0.2">
      <c r="A2" s="3">
        <v>1</v>
      </c>
      <c r="B2" s="4" t="s">
        <v>165</v>
      </c>
      <c r="C2" s="3" t="s">
        <v>166</v>
      </c>
      <c r="D2" s="4">
        <v>131</v>
      </c>
      <c r="E2" s="3" t="s">
        <v>43</v>
      </c>
      <c r="F2" s="3">
        <v>0.5</v>
      </c>
      <c r="G2" s="3"/>
      <c r="H2" s="3"/>
      <c r="I2" s="4">
        <f t="shared" ref="I2:I7" si="0">ROUND(G2*D2,0)</f>
        <v>0</v>
      </c>
      <c r="J2" s="4">
        <f t="shared" ref="J2:J7" si="1">ROUND(H2*D2,0)</f>
        <v>0</v>
      </c>
      <c r="K2" s="5" t="s">
        <v>20</v>
      </c>
      <c r="L2" s="6" t="s">
        <v>167</v>
      </c>
    </row>
    <row r="3" spans="1:12" ht="89.25" x14ac:dyDescent="0.2">
      <c r="A3" s="3">
        <v>2</v>
      </c>
      <c r="B3" s="4" t="s">
        <v>168</v>
      </c>
      <c r="C3" s="3" t="s">
        <v>169</v>
      </c>
      <c r="D3" s="4">
        <v>131</v>
      </c>
      <c r="E3" s="3" t="s">
        <v>43</v>
      </c>
      <c r="F3" s="3">
        <v>0.3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170</v>
      </c>
    </row>
    <row r="4" spans="1:12" ht="63.75" x14ac:dyDescent="0.2">
      <c r="A4" s="3">
        <v>3</v>
      </c>
      <c r="B4" s="4" t="s">
        <v>171</v>
      </c>
      <c r="C4" s="3" t="s">
        <v>172</v>
      </c>
      <c r="D4" s="4">
        <v>126</v>
      </c>
      <c r="E4" s="3" t="s">
        <v>43</v>
      </c>
      <c r="F4" s="3">
        <v>0.96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173</v>
      </c>
    </row>
    <row r="5" spans="1:12" ht="38.25" x14ac:dyDescent="0.2">
      <c r="A5" s="3">
        <v>4</v>
      </c>
      <c r="B5" s="4" t="s">
        <v>174</v>
      </c>
      <c r="C5" s="3" t="s">
        <v>175</v>
      </c>
      <c r="D5" s="4">
        <v>17</v>
      </c>
      <c r="E5" s="3" t="s">
        <v>43</v>
      </c>
      <c r="F5" s="3">
        <v>0.62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176</v>
      </c>
    </row>
    <row r="6" spans="1:12" ht="89.25" x14ac:dyDescent="0.2">
      <c r="A6" s="3">
        <v>5</v>
      </c>
      <c r="B6" s="4" t="s">
        <v>177</v>
      </c>
      <c r="C6" s="3" t="s">
        <v>178</v>
      </c>
      <c r="D6" s="4">
        <v>90</v>
      </c>
      <c r="E6" s="3" t="s">
        <v>43</v>
      </c>
      <c r="F6" s="3">
        <v>0.32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179</v>
      </c>
    </row>
    <row r="7" spans="1:12" ht="102" x14ac:dyDescent="0.2">
      <c r="A7" s="3">
        <v>6</v>
      </c>
      <c r="B7" s="4" t="s">
        <v>180</v>
      </c>
      <c r="C7" s="3" t="s">
        <v>181</v>
      </c>
      <c r="D7" s="4">
        <v>45</v>
      </c>
      <c r="E7" s="3" t="s">
        <v>19</v>
      </c>
      <c r="F7" s="3">
        <v>0.15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182</v>
      </c>
    </row>
    <row r="8" spans="1:12" s="7" customFormat="1" ht="14.25" x14ac:dyDescent="0.2">
      <c r="C8" s="7" t="s">
        <v>38</v>
      </c>
      <c r="I8" s="8">
        <f>ROUND(SUM(I2:I7),0)</f>
        <v>0</v>
      </c>
      <c r="J8" s="8">
        <f>ROUND(SUM(J2:J7),0)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Vakolás és rabicolás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14.75" x14ac:dyDescent="0.2">
      <c r="A2" s="3">
        <v>1</v>
      </c>
      <c r="B2" s="4" t="s">
        <v>185</v>
      </c>
      <c r="C2" s="3" t="s">
        <v>186</v>
      </c>
      <c r="D2" s="4">
        <v>42</v>
      </c>
      <c r="E2" s="3" t="s">
        <v>43</v>
      </c>
      <c r="F2" s="3">
        <v>1.3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187</v>
      </c>
    </row>
    <row r="3" spans="1:12" s="7" customFormat="1" ht="14.25" x14ac:dyDescent="0.2">
      <c r="C3" s="7" t="s">
        <v>38</v>
      </c>
      <c r="I3" s="8">
        <f>ROUND(SUM(I2:I2),0)</f>
        <v>0</v>
      </c>
      <c r="J3" s="8">
        <f>ROUND(SUM(J2:J2),0)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Szárazépítés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63.75" x14ac:dyDescent="0.2">
      <c r="A2" s="3">
        <v>1</v>
      </c>
      <c r="B2" s="4" t="s">
        <v>190</v>
      </c>
      <c r="C2" s="3" t="s">
        <v>191</v>
      </c>
      <c r="D2" s="4">
        <v>358</v>
      </c>
      <c r="E2" s="3" t="s">
        <v>43</v>
      </c>
      <c r="F2" s="3">
        <v>0.2</v>
      </c>
      <c r="G2" s="3"/>
      <c r="H2" s="3"/>
      <c r="I2" s="4">
        <f t="shared" ref="I2:I8" si="0">ROUND(G2*D2,0)</f>
        <v>0</v>
      </c>
      <c r="J2" s="4">
        <f t="shared" ref="J2:J8" si="1">ROUND(H2*D2,0)</f>
        <v>0</v>
      </c>
      <c r="K2" s="5" t="s">
        <v>20</v>
      </c>
      <c r="L2" s="6" t="s">
        <v>192</v>
      </c>
    </row>
    <row r="3" spans="1:12" ht="89.25" x14ac:dyDescent="0.2">
      <c r="A3" s="3">
        <v>2</v>
      </c>
      <c r="B3" s="4" t="s">
        <v>193</v>
      </c>
      <c r="C3" s="3" t="s">
        <v>194</v>
      </c>
      <c r="D3" s="4">
        <v>36</v>
      </c>
      <c r="E3" s="3" t="s">
        <v>19</v>
      </c>
      <c r="F3" s="3">
        <v>0.56999999999999995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195</v>
      </c>
    </row>
    <row r="4" spans="1:12" ht="51" x14ac:dyDescent="0.2">
      <c r="A4" s="3">
        <v>3</v>
      </c>
      <c r="B4" s="4" t="s">
        <v>196</v>
      </c>
      <c r="C4" s="3" t="s">
        <v>197</v>
      </c>
      <c r="D4" s="4">
        <v>13</v>
      </c>
      <c r="E4" s="3" t="s">
        <v>19</v>
      </c>
      <c r="F4" s="3">
        <v>0.53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198</v>
      </c>
    </row>
    <row r="5" spans="1:12" ht="63.75" x14ac:dyDescent="0.2">
      <c r="A5" s="3">
        <v>4</v>
      </c>
      <c r="B5" s="4" t="s">
        <v>199</v>
      </c>
      <c r="C5" s="3" t="s">
        <v>200</v>
      </c>
      <c r="D5" s="4">
        <v>530</v>
      </c>
      <c r="E5" s="3" t="s">
        <v>24</v>
      </c>
      <c r="F5" s="3">
        <v>0.06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201</v>
      </c>
    </row>
    <row r="6" spans="1:12" ht="63.75" x14ac:dyDescent="0.2">
      <c r="A6" s="3">
        <v>5</v>
      </c>
      <c r="B6" s="4" t="s">
        <v>202</v>
      </c>
      <c r="C6" s="3" t="s">
        <v>203</v>
      </c>
      <c r="D6" s="4">
        <v>300</v>
      </c>
      <c r="E6" s="3" t="s">
        <v>24</v>
      </c>
      <c r="F6" s="3">
        <v>7.0000000000000007E-2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204</v>
      </c>
    </row>
    <row r="7" spans="1:12" ht="63.75" x14ac:dyDescent="0.2">
      <c r="A7" s="3">
        <v>6</v>
      </c>
      <c r="B7" s="4" t="s">
        <v>205</v>
      </c>
      <c r="C7" s="3" t="s">
        <v>206</v>
      </c>
      <c r="D7" s="4">
        <v>5</v>
      </c>
      <c r="E7" s="3" t="s">
        <v>24</v>
      </c>
      <c r="F7" s="3">
        <v>0.08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207</v>
      </c>
    </row>
    <row r="8" spans="1:12" ht="76.5" x14ac:dyDescent="0.2">
      <c r="A8" s="3">
        <v>7</v>
      </c>
      <c r="B8" s="4" t="s">
        <v>208</v>
      </c>
      <c r="C8" s="3" t="s">
        <v>209</v>
      </c>
      <c r="D8" s="4">
        <v>1</v>
      </c>
      <c r="E8" s="3" t="s">
        <v>24</v>
      </c>
      <c r="F8" s="3">
        <v>0.08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210</v>
      </c>
    </row>
    <row r="9" spans="1:12" s="7" customFormat="1" ht="14.25" x14ac:dyDescent="0.2">
      <c r="C9" s="7" t="s">
        <v>38</v>
      </c>
      <c r="I9" s="8">
        <f>ROUND(SUM(I2:I8),0)</f>
        <v>0</v>
      </c>
      <c r="J9" s="8">
        <f>ROUND(SUM(J2:J8),0)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Tetőfedés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89.25" x14ac:dyDescent="0.2">
      <c r="A2" s="3">
        <v>1</v>
      </c>
      <c r="B2" s="4" t="s">
        <v>213</v>
      </c>
      <c r="C2" s="3" t="s">
        <v>214</v>
      </c>
      <c r="D2" s="4">
        <v>32</v>
      </c>
      <c r="E2" s="3" t="s">
        <v>43</v>
      </c>
      <c r="F2" s="3">
        <v>1.53</v>
      </c>
      <c r="G2" s="3"/>
      <c r="H2" s="3"/>
      <c r="I2" s="4">
        <f t="shared" ref="I2:I9" si="0">ROUND(G2*D2,0)</f>
        <v>0</v>
      </c>
      <c r="J2" s="4">
        <f t="shared" ref="J2:J9" si="1">ROUND(H2*D2,0)</f>
        <v>0</v>
      </c>
      <c r="K2" s="5" t="s">
        <v>20</v>
      </c>
      <c r="L2" s="6" t="s">
        <v>215</v>
      </c>
    </row>
    <row r="3" spans="1:12" ht="76.5" x14ac:dyDescent="0.2">
      <c r="A3" s="3">
        <v>2</v>
      </c>
      <c r="B3" s="4" t="s">
        <v>216</v>
      </c>
      <c r="C3" s="3" t="s">
        <v>217</v>
      </c>
      <c r="D3" s="4">
        <v>11</v>
      </c>
      <c r="E3" s="3" t="s">
        <v>43</v>
      </c>
      <c r="F3" s="3">
        <v>0.4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218</v>
      </c>
    </row>
    <row r="4" spans="1:12" ht="63.75" x14ac:dyDescent="0.2">
      <c r="A4" s="3">
        <v>3</v>
      </c>
      <c r="B4" s="4" t="s">
        <v>219</v>
      </c>
      <c r="C4" s="3" t="s">
        <v>220</v>
      </c>
      <c r="D4" s="4">
        <v>11</v>
      </c>
      <c r="E4" s="3" t="s">
        <v>43</v>
      </c>
      <c r="F4" s="3">
        <v>0.05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221</v>
      </c>
    </row>
    <row r="5" spans="1:12" ht="114.75" x14ac:dyDescent="0.2">
      <c r="A5" s="3">
        <v>4</v>
      </c>
      <c r="B5" s="4" t="s">
        <v>222</v>
      </c>
      <c r="C5" s="3" t="s">
        <v>223</v>
      </c>
      <c r="D5" s="4">
        <v>11</v>
      </c>
      <c r="E5" s="3" t="s">
        <v>43</v>
      </c>
      <c r="F5" s="3">
        <v>0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224</v>
      </c>
    </row>
    <row r="6" spans="1:12" ht="102" x14ac:dyDescent="0.2">
      <c r="A6" s="3">
        <v>5</v>
      </c>
      <c r="B6" s="4" t="s">
        <v>225</v>
      </c>
      <c r="C6" s="3" t="s">
        <v>226</v>
      </c>
      <c r="D6" s="4">
        <v>68</v>
      </c>
      <c r="E6" s="3" t="s">
        <v>43</v>
      </c>
      <c r="F6" s="3">
        <v>1.38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227</v>
      </c>
    </row>
    <row r="7" spans="1:12" ht="76.5" x14ac:dyDescent="0.2">
      <c r="A7" s="3">
        <v>6</v>
      </c>
      <c r="B7" s="4" t="s">
        <v>228</v>
      </c>
      <c r="C7" s="3" t="s">
        <v>229</v>
      </c>
      <c r="D7" s="4">
        <v>32</v>
      </c>
      <c r="E7" s="3" t="s">
        <v>43</v>
      </c>
      <c r="F7" s="3">
        <v>0.15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230</v>
      </c>
    </row>
    <row r="8" spans="1:12" ht="76.5" x14ac:dyDescent="0.2">
      <c r="A8" s="3">
        <v>7</v>
      </c>
      <c r="B8" s="4" t="s">
        <v>231</v>
      </c>
      <c r="C8" s="3" t="s">
        <v>232</v>
      </c>
      <c r="D8" s="4">
        <v>68</v>
      </c>
      <c r="E8" s="3" t="s">
        <v>43</v>
      </c>
      <c r="F8" s="3">
        <v>0.18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233</v>
      </c>
    </row>
    <row r="9" spans="1:12" ht="76.5" x14ac:dyDescent="0.2">
      <c r="A9" s="3">
        <v>8</v>
      </c>
      <c r="B9" s="4" t="s">
        <v>140</v>
      </c>
      <c r="C9" s="3" t="s">
        <v>234</v>
      </c>
      <c r="D9" s="4">
        <v>63</v>
      </c>
      <c r="E9" s="3" t="s">
        <v>43</v>
      </c>
      <c r="F9" s="3">
        <v>1</v>
      </c>
      <c r="G9" s="3"/>
      <c r="H9" s="3"/>
      <c r="I9" s="4">
        <f t="shared" si="0"/>
        <v>0</v>
      </c>
      <c r="J9" s="4">
        <f t="shared" si="1"/>
        <v>0</v>
      </c>
      <c r="K9" s="5" t="s">
        <v>142</v>
      </c>
      <c r="L9" s="6"/>
    </row>
    <row r="10" spans="1:12" s="7" customFormat="1" ht="14.25" x14ac:dyDescent="0.2">
      <c r="C10" s="7" t="s">
        <v>38</v>
      </c>
      <c r="I10" s="8">
        <f>ROUND(SUM(I2:I9),0)</f>
        <v>0</v>
      </c>
      <c r="J10" s="8">
        <f>ROUND(SUM(J2:J9),0)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Hideg- és melegburkolatok készítése, aljzat előkészítés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89.25" x14ac:dyDescent="0.2">
      <c r="A2" s="3">
        <v>1</v>
      </c>
      <c r="B2" s="4" t="s">
        <v>237</v>
      </c>
      <c r="C2" s="3" t="s">
        <v>238</v>
      </c>
      <c r="D2" s="4">
        <v>53</v>
      </c>
      <c r="E2" s="3" t="s">
        <v>19</v>
      </c>
      <c r="F2" s="3">
        <v>0.28000000000000003</v>
      </c>
      <c r="G2" s="3"/>
      <c r="H2" s="3"/>
      <c r="I2" s="4">
        <f t="shared" ref="I2:I8" si="0">ROUND(G2*D2,0)</f>
        <v>0</v>
      </c>
      <c r="J2" s="4">
        <f t="shared" ref="J2:J8" si="1">ROUND(H2*D2,0)</f>
        <v>0</v>
      </c>
      <c r="K2" s="5" t="s">
        <v>20</v>
      </c>
      <c r="L2" s="6" t="s">
        <v>239</v>
      </c>
    </row>
    <row r="3" spans="1:12" ht="76.5" x14ac:dyDescent="0.2">
      <c r="A3" s="3">
        <v>2</v>
      </c>
      <c r="B3" s="4" t="s">
        <v>240</v>
      </c>
      <c r="C3" s="3" t="s">
        <v>241</v>
      </c>
      <c r="D3" s="4">
        <v>67</v>
      </c>
      <c r="E3" s="3" t="s">
        <v>24</v>
      </c>
      <c r="F3" s="3">
        <v>0.09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242</v>
      </c>
    </row>
    <row r="4" spans="1:12" ht="89.25" x14ac:dyDescent="0.2">
      <c r="A4" s="3">
        <v>3</v>
      </c>
      <c r="B4" s="4" t="s">
        <v>243</v>
      </c>
      <c r="C4" s="3" t="s">
        <v>244</v>
      </c>
      <c r="D4" s="4">
        <v>6</v>
      </c>
      <c r="E4" s="3" t="s">
        <v>24</v>
      </c>
      <c r="F4" s="3">
        <v>0.09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245</v>
      </c>
    </row>
    <row r="5" spans="1:12" ht="76.5" x14ac:dyDescent="0.2">
      <c r="A5" s="3">
        <v>4</v>
      </c>
      <c r="B5" s="4" t="s">
        <v>246</v>
      </c>
      <c r="C5" s="3" t="s">
        <v>247</v>
      </c>
      <c r="D5" s="4">
        <v>12</v>
      </c>
      <c r="E5" s="3" t="s">
        <v>24</v>
      </c>
      <c r="F5" s="3">
        <v>0.09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248</v>
      </c>
    </row>
    <row r="6" spans="1:12" ht="76.5" x14ac:dyDescent="0.2">
      <c r="A6" s="3">
        <v>5</v>
      </c>
      <c r="B6" s="4" t="s">
        <v>249</v>
      </c>
      <c r="C6" s="3" t="s">
        <v>250</v>
      </c>
      <c r="D6" s="4">
        <v>22</v>
      </c>
      <c r="E6" s="3" t="s">
        <v>19</v>
      </c>
      <c r="F6" s="3">
        <v>0.39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251</v>
      </c>
    </row>
    <row r="7" spans="1:12" ht="76.5" x14ac:dyDescent="0.2">
      <c r="A7" s="3">
        <v>6</v>
      </c>
      <c r="B7" s="4" t="s">
        <v>252</v>
      </c>
      <c r="C7" s="3" t="s">
        <v>253</v>
      </c>
      <c r="D7" s="4">
        <v>28</v>
      </c>
      <c r="E7" s="3" t="s">
        <v>24</v>
      </c>
      <c r="F7" s="3">
        <v>0.44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254</v>
      </c>
    </row>
    <row r="8" spans="1:12" ht="102" x14ac:dyDescent="0.2">
      <c r="A8" s="3">
        <v>7</v>
      </c>
      <c r="B8" s="4" t="s">
        <v>255</v>
      </c>
      <c r="C8" s="3" t="s">
        <v>256</v>
      </c>
      <c r="D8" s="4">
        <v>6</v>
      </c>
      <c r="E8" s="3" t="s">
        <v>24</v>
      </c>
      <c r="F8" s="3">
        <v>0.44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257</v>
      </c>
    </row>
    <row r="9" spans="1:12" s="7" customFormat="1" ht="14.25" x14ac:dyDescent="0.2">
      <c r="C9" s="7" t="s">
        <v>38</v>
      </c>
      <c r="I9" s="8">
        <f>ROUND(SUM(I2:I8),0)</f>
        <v>0</v>
      </c>
      <c r="J9" s="8">
        <f>ROUND(SUM(J2:J8),0)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Bádogozás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89.25" x14ac:dyDescent="0.2">
      <c r="A2" s="3">
        <v>1</v>
      </c>
      <c r="B2" s="4" t="s">
        <v>140</v>
      </c>
      <c r="C2" s="3" t="s">
        <v>260</v>
      </c>
      <c r="D2" s="4">
        <v>1</v>
      </c>
      <c r="E2" s="3" t="s">
        <v>24</v>
      </c>
      <c r="F2" s="3">
        <v>1.84</v>
      </c>
      <c r="G2" s="3"/>
      <c r="H2" s="3"/>
      <c r="I2" s="4">
        <f t="shared" ref="I2:I8" si="0">ROUND(G2*D2,0)</f>
        <v>0</v>
      </c>
      <c r="J2" s="4">
        <f t="shared" ref="J2:J8" si="1">ROUND(H2*D2,0)</f>
        <v>0</v>
      </c>
      <c r="K2" s="5" t="s">
        <v>261</v>
      </c>
      <c r="L2" s="6"/>
    </row>
    <row r="3" spans="1:12" ht="89.25" x14ac:dyDescent="0.2">
      <c r="A3" s="3">
        <v>2</v>
      </c>
      <c r="B3" s="4" t="s">
        <v>262</v>
      </c>
      <c r="C3" s="3" t="s">
        <v>263</v>
      </c>
      <c r="D3" s="4">
        <v>1</v>
      </c>
      <c r="E3" s="3" t="s">
        <v>24</v>
      </c>
      <c r="F3" s="3">
        <v>1.84</v>
      </c>
      <c r="G3" s="3"/>
      <c r="H3" s="3"/>
      <c r="I3" s="4">
        <f t="shared" si="0"/>
        <v>0</v>
      </c>
      <c r="J3" s="4">
        <f t="shared" si="1"/>
        <v>0</v>
      </c>
      <c r="K3" s="5" t="s">
        <v>264</v>
      </c>
      <c r="L3" s="6"/>
    </row>
    <row r="4" spans="1:12" ht="89.25" x14ac:dyDescent="0.2">
      <c r="A4" s="3">
        <v>3</v>
      </c>
      <c r="B4" s="4" t="s">
        <v>265</v>
      </c>
      <c r="C4" s="3" t="s">
        <v>266</v>
      </c>
      <c r="D4" s="4">
        <v>4</v>
      </c>
      <c r="E4" s="3" t="s">
        <v>24</v>
      </c>
      <c r="F4" s="3">
        <v>1.84</v>
      </c>
      <c r="G4" s="3"/>
      <c r="H4" s="3"/>
      <c r="I4" s="4">
        <f t="shared" si="0"/>
        <v>0</v>
      </c>
      <c r="J4" s="4">
        <f t="shared" si="1"/>
        <v>0</v>
      </c>
      <c r="K4" s="5" t="s">
        <v>267</v>
      </c>
      <c r="L4" s="6"/>
    </row>
    <row r="5" spans="1:12" ht="89.25" x14ac:dyDescent="0.2">
      <c r="A5" s="3">
        <v>4</v>
      </c>
      <c r="B5" s="4" t="s">
        <v>268</v>
      </c>
      <c r="C5" s="3" t="s">
        <v>269</v>
      </c>
      <c r="D5" s="4">
        <v>3</v>
      </c>
      <c r="E5" s="3" t="s">
        <v>24</v>
      </c>
      <c r="F5" s="3">
        <v>1.18</v>
      </c>
      <c r="G5" s="3"/>
      <c r="H5" s="3"/>
      <c r="I5" s="4">
        <f t="shared" si="0"/>
        <v>0</v>
      </c>
      <c r="J5" s="4">
        <f t="shared" si="1"/>
        <v>0</v>
      </c>
      <c r="K5" s="5" t="s">
        <v>270</v>
      </c>
      <c r="L5" s="6"/>
    </row>
    <row r="6" spans="1:12" ht="89.25" x14ac:dyDescent="0.2">
      <c r="A6" s="3">
        <v>5</v>
      </c>
      <c r="B6" s="4" t="s">
        <v>271</v>
      </c>
      <c r="C6" s="3" t="s">
        <v>272</v>
      </c>
      <c r="D6" s="4">
        <v>2</v>
      </c>
      <c r="E6" s="3" t="s">
        <v>24</v>
      </c>
      <c r="F6" s="3">
        <v>1.18</v>
      </c>
      <c r="G6" s="3"/>
      <c r="H6" s="3"/>
      <c r="I6" s="4">
        <f t="shared" si="0"/>
        <v>0</v>
      </c>
      <c r="J6" s="4">
        <f t="shared" si="1"/>
        <v>0</v>
      </c>
      <c r="K6" s="5" t="s">
        <v>273</v>
      </c>
      <c r="L6" s="6"/>
    </row>
    <row r="7" spans="1:12" ht="89.25" x14ac:dyDescent="0.2">
      <c r="A7" s="3">
        <v>6</v>
      </c>
      <c r="B7" s="4" t="s">
        <v>274</v>
      </c>
      <c r="C7" s="3" t="s">
        <v>275</v>
      </c>
      <c r="D7" s="4">
        <v>8</v>
      </c>
      <c r="E7" s="3" t="s">
        <v>24</v>
      </c>
      <c r="F7" s="3">
        <v>1.18</v>
      </c>
      <c r="G7" s="3"/>
      <c r="H7" s="3"/>
      <c r="I7" s="4">
        <f t="shared" si="0"/>
        <v>0</v>
      </c>
      <c r="J7" s="4">
        <f t="shared" si="1"/>
        <v>0</v>
      </c>
      <c r="K7" s="5" t="s">
        <v>276</v>
      </c>
      <c r="L7" s="6"/>
    </row>
    <row r="8" spans="1:12" ht="25.5" x14ac:dyDescent="0.2">
      <c r="A8" s="3">
        <v>7</v>
      </c>
      <c r="B8" s="4" t="s">
        <v>277</v>
      </c>
      <c r="C8" s="3" t="s">
        <v>278</v>
      </c>
      <c r="D8" s="4">
        <v>76</v>
      </c>
      <c r="E8" s="3" t="s">
        <v>43</v>
      </c>
      <c r="F8" s="3">
        <v>1.88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279</v>
      </c>
    </row>
    <row r="9" spans="1:12" s="7" customFormat="1" ht="14.25" x14ac:dyDescent="0.2">
      <c r="C9" s="7" t="s">
        <v>38</v>
      </c>
      <c r="I9" s="8">
        <f>ROUND(SUM(I2:I8),0)</f>
        <v>0</v>
      </c>
      <c r="J9" s="8">
        <f>ROUND(SUM(J2:J8),0)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Fa- és műanyag szerkezet elhelyezése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89.25" x14ac:dyDescent="0.2">
      <c r="A2" s="3">
        <v>1</v>
      </c>
      <c r="B2" s="4" t="s">
        <v>282</v>
      </c>
      <c r="C2" s="3" t="s">
        <v>283</v>
      </c>
      <c r="D2" s="4">
        <v>4</v>
      </c>
      <c r="E2" s="3" t="s">
        <v>24</v>
      </c>
      <c r="F2" s="3">
        <v>1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284</v>
      </c>
    </row>
    <row r="3" spans="1:12" ht="102" x14ac:dyDescent="0.2">
      <c r="A3" s="3">
        <v>2</v>
      </c>
      <c r="B3" s="4" t="s">
        <v>285</v>
      </c>
      <c r="C3" s="3" t="s">
        <v>286</v>
      </c>
      <c r="D3" s="4">
        <v>4</v>
      </c>
      <c r="E3" s="3" t="s">
        <v>24</v>
      </c>
      <c r="F3" s="3">
        <v>0.25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287</v>
      </c>
    </row>
    <row r="4" spans="1:12" s="7" customFormat="1" ht="14.25" x14ac:dyDescent="0.2">
      <c r="C4" s="7" t="s">
        <v>38</v>
      </c>
      <c r="I4" s="8">
        <f>ROUND(SUM(I2:I3),0)</f>
        <v>0</v>
      </c>
      <c r="J4" s="8">
        <f>ROUND(SUM(J2:J3),0)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Fém nyílászáró és épületlakatos szerkezet elhelyezése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76.5" x14ac:dyDescent="0.2">
      <c r="A2" s="3">
        <v>1</v>
      </c>
      <c r="B2" s="4" t="s">
        <v>290</v>
      </c>
      <c r="C2" s="3" t="s">
        <v>291</v>
      </c>
      <c r="D2" s="4">
        <v>105</v>
      </c>
      <c r="E2" s="3" t="s">
        <v>43</v>
      </c>
      <c r="F2" s="3">
        <v>0.22</v>
      </c>
      <c r="G2" s="3"/>
      <c r="H2" s="3"/>
      <c r="I2" s="4">
        <f t="shared" ref="I2:I7" si="0">ROUND(G2*D2,0)</f>
        <v>0</v>
      </c>
      <c r="J2" s="4">
        <f t="shared" ref="J2:J7" si="1">ROUND(H2*D2,0)</f>
        <v>0</v>
      </c>
      <c r="K2" s="5" t="s">
        <v>20</v>
      </c>
      <c r="L2" s="6" t="s">
        <v>292</v>
      </c>
    </row>
    <row r="3" spans="1:12" ht="51" x14ac:dyDescent="0.2">
      <c r="A3" s="3">
        <v>2</v>
      </c>
      <c r="B3" s="4" t="s">
        <v>293</v>
      </c>
      <c r="C3" s="3" t="s">
        <v>294</v>
      </c>
      <c r="D3" s="4">
        <v>103</v>
      </c>
      <c r="E3" s="3" t="s">
        <v>43</v>
      </c>
      <c r="F3" s="3">
        <v>0.25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295</v>
      </c>
    </row>
    <row r="4" spans="1:12" ht="63.75" x14ac:dyDescent="0.2">
      <c r="A4" s="3">
        <v>3</v>
      </c>
      <c r="B4" s="4" t="s">
        <v>296</v>
      </c>
      <c r="C4" s="3" t="s">
        <v>297</v>
      </c>
      <c r="D4" s="4">
        <v>42</v>
      </c>
      <c r="E4" s="3" t="s">
        <v>43</v>
      </c>
      <c r="F4" s="3">
        <v>0.17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298</v>
      </c>
    </row>
    <row r="5" spans="1:12" ht="63.75" x14ac:dyDescent="0.2">
      <c r="A5" s="3">
        <v>4</v>
      </c>
      <c r="B5" s="4" t="s">
        <v>299</v>
      </c>
      <c r="C5" s="3" t="s">
        <v>300</v>
      </c>
      <c r="D5" s="4">
        <v>60</v>
      </c>
      <c r="E5" s="3" t="s">
        <v>43</v>
      </c>
      <c r="F5" s="3">
        <v>0.19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301</v>
      </c>
    </row>
    <row r="6" spans="1:12" ht="51" x14ac:dyDescent="0.2">
      <c r="A6" s="3">
        <v>5</v>
      </c>
      <c r="B6" s="4" t="s">
        <v>302</v>
      </c>
      <c r="C6" s="3" t="s">
        <v>303</v>
      </c>
      <c r="D6" s="4">
        <v>60</v>
      </c>
      <c r="E6" s="3" t="s">
        <v>43</v>
      </c>
      <c r="F6" s="3">
        <v>0.23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304</v>
      </c>
    </row>
    <row r="7" spans="1:12" ht="51" x14ac:dyDescent="0.2">
      <c r="A7" s="3">
        <v>6</v>
      </c>
      <c r="B7" s="4" t="s">
        <v>305</v>
      </c>
      <c r="C7" s="3" t="s">
        <v>306</v>
      </c>
      <c r="D7" s="4">
        <v>60</v>
      </c>
      <c r="E7" s="3" t="s">
        <v>43</v>
      </c>
      <c r="F7" s="3">
        <v>0.23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307</v>
      </c>
    </row>
    <row r="8" spans="1:12" s="7" customFormat="1" ht="14.25" x14ac:dyDescent="0.2">
      <c r="C8" s="7" t="s">
        <v>38</v>
      </c>
      <c r="I8" s="8">
        <f>ROUND(SUM(I2:I7),0)</f>
        <v>0</v>
      </c>
      <c r="J8" s="8">
        <f>ROUND(SUM(J2:J7),0)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Felületképzés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76.5" x14ac:dyDescent="0.2">
      <c r="A2" s="3">
        <v>1</v>
      </c>
      <c r="B2" s="4" t="s">
        <v>310</v>
      </c>
      <c r="C2" s="3" t="s">
        <v>311</v>
      </c>
      <c r="D2" s="4">
        <v>56</v>
      </c>
      <c r="E2" s="3" t="s">
        <v>43</v>
      </c>
      <c r="F2" s="3">
        <v>0.04</v>
      </c>
      <c r="G2" s="3"/>
      <c r="H2" s="3"/>
      <c r="I2" s="4">
        <f t="shared" ref="I2:I9" si="0">ROUND(G2*D2,0)</f>
        <v>0</v>
      </c>
      <c r="J2" s="4">
        <f t="shared" ref="J2:J9" si="1">ROUND(H2*D2,0)</f>
        <v>0</v>
      </c>
      <c r="K2" s="5" t="s">
        <v>20</v>
      </c>
      <c r="L2" s="6" t="s">
        <v>312</v>
      </c>
    </row>
    <row r="3" spans="1:12" ht="102" x14ac:dyDescent="0.2">
      <c r="A3" s="3">
        <v>2</v>
      </c>
      <c r="B3" s="4" t="s">
        <v>313</v>
      </c>
      <c r="C3" s="3" t="s">
        <v>314</v>
      </c>
      <c r="D3" s="4">
        <v>56</v>
      </c>
      <c r="E3" s="3" t="s">
        <v>43</v>
      </c>
      <c r="F3" s="3">
        <v>0.21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315</v>
      </c>
    </row>
    <row r="4" spans="1:12" ht="76.5" x14ac:dyDescent="0.2">
      <c r="A4" s="3">
        <v>3</v>
      </c>
      <c r="B4" s="4" t="s">
        <v>316</v>
      </c>
      <c r="C4" s="3" t="s">
        <v>317</v>
      </c>
      <c r="D4" s="4">
        <v>42</v>
      </c>
      <c r="E4" s="3" t="s">
        <v>43</v>
      </c>
      <c r="F4" s="3">
        <v>0.57999999999999996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318</v>
      </c>
    </row>
    <row r="5" spans="1:12" ht="102" x14ac:dyDescent="0.2">
      <c r="A5" s="3">
        <v>4</v>
      </c>
      <c r="B5" s="4" t="s">
        <v>319</v>
      </c>
      <c r="C5" s="3" t="s">
        <v>320</v>
      </c>
      <c r="D5" s="4">
        <v>56</v>
      </c>
      <c r="E5" s="3" t="s">
        <v>43</v>
      </c>
      <c r="F5" s="3">
        <v>0.55000000000000004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321</v>
      </c>
    </row>
    <row r="6" spans="1:12" ht="127.5" x14ac:dyDescent="0.2">
      <c r="A6" s="3">
        <v>5</v>
      </c>
      <c r="B6" s="4" t="s">
        <v>322</v>
      </c>
      <c r="C6" s="3" t="s">
        <v>323</v>
      </c>
      <c r="D6" s="4">
        <v>140</v>
      </c>
      <c r="E6" s="3" t="s">
        <v>43</v>
      </c>
      <c r="F6" s="3">
        <v>1.48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324</v>
      </c>
    </row>
    <row r="7" spans="1:12" ht="127.5" x14ac:dyDescent="0.2">
      <c r="A7" s="3">
        <v>6</v>
      </c>
      <c r="B7" s="4" t="s">
        <v>325</v>
      </c>
      <c r="C7" s="3" t="s">
        <v>326</v>
      </c>
      <c r="D7" s="4">
        <v>17</v>
      </c>
      <c r="E7" s="3" t="s">
        <v>43</v>
      </c>
      <c r="F7" s="3">
        <v>1.7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327</v>
      </c>
    </row>
    <row r="8" spans="1:12" ht="89.25" x14ac:dyDescent="0.2">
      <c r="A8" s="3">
        <v>7</v>
      </c>
      <c r="B8" s="4" t="s">
        <v>328</v>
      </c>
      <c r="C8" s="3" t="s">
        <v>329</v>
      </c>
      <c r="D8" s="4">
        <v>12</v>
      </c>
      <c r="E8" s="3" t="s">
        <v>43</v>
      </c>
      <c r="F8" s="3">
        <v>0.3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330</v>
      </c>
    </row>
    <row r="9" spans="1:12" ht="51" x14ac:dyDescent="0.2">
      <c r="A9" s="3">
        <v>8</v>
      </c>
      <c r="B9" s="4" t="s">
        <v>331</v>
      </c>
      <c r="C9" s="3" t="s">
        <v>332</v>
      </c>
      <c r="D9" s="4">
        <v>942</v>
      </c>
      <c r="E9" s="3" t="s">
        <v>24</v>
      </c>
      <c r="F9" s="3">
        <v>0.03</v>
      </c>
      <c r="G9" s="3"/>
      <c r="H9" s="3"/>
      <c r="I9" s="4">
        <f t="shared" si="0"/>
        <v>0</v>
      </c>
      <c r="J9" s="4">
        <f t="shared" si="1"/>
        <v>0</v>
      </c>
      <c r="K9" s="5" t="s">
        <v>20</v>
      </c>
      <c r="L9" s="6" t="s">
        <v>333</v>
      </c>
    </row>
    <row r="10" spans="1:12" s="7" customFormat="1" ht="14.25" x14ac:dyDescent="0.2">
      <c r="C10" s="7" t="s">
        <v>38</v>
      </c>
      <c r="I10" s="8">
        <f>ROUND(SUM(I2:I9),0)</f>
        <v>0</v>
      </c>
      <c r="J10" s="8">
        <f>ROUND(SUM(J2:J9),0)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Szigetelés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76.5" x14ac:dyDescent="0.2">
      <c r="A2" s="3">
        <v>1</v>
      </c>
      <c r="B2" s="4" t="s">
        <v>336</v>
      </c>
      <c r="C2" s="3" t="s">
        <v>337</v>
      </c>
      <c r="D2" s="4">
        <v>30</v>
      </c>
      <c r="E2" s="3" t="s">
        <v>61</v>
      </c>
      <c r="F2" s="3">
        <v>0.23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338</v>
      </c>
    </row>
    <row r="3" spans="1:12" s="7" customFormat="1" ht="14.25" x14ac:dyDescent="0.2">
      <c r="C3" s="7" t="s">
        <v>38</v>
      </c>
      <c r="I3" s="8">
        <f>ROUND(SUM(I2:I2),0)</f>
        <v>0</v>
      </c>
      <c r="J3" s="8">
        <f>ROUND(SUM(J2:J2),0)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Útburkolat alap és makadámburkolat készítése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2"/>
  <sheetViews>
    <sheetView tabSelected="1" workbookViewId="0">
      <selection activeCell="F10" sqref="F10"/>
    </sheetView>
  </sheetViews>
  <sheetFormatPr defaultRowHeight="12.75" x14ac:dyDescent="0.2"/>
  <cols>
    <col min="1" max="1" width="6.140625" customWidth="1"/>
    <col min="2" max="2" width="36.28515625" customWidth="1"/>
    <col min="3" max="4" width="14.42578125" customWidth="1"/>
  </cols>
  <sheetData>
    <row r="1" spans="1:4" x14ac:dyDescent="0.2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x14ac:dyDescent="0.2">
      <c r="A2" s="3" t="s">
        <v>4</v>
      </c>
      <c r="B2" s="3" t="s">
        <v>5</v>
      </c>
      <c r="C2" s="3">
        <f>'12.'!I8</f>
        <v>0</v>
      </c>
      <c r="D2" s="3">
        <f>'12.'!J8</f>
        <v>0</v>
      </c>
    </row>
    <row r="3" spans="1:4" s="5" customFormat="1" x14ac:dyDescent="0.2">
      <c r="A3" s="3" t="s">
        <v>39</v>
      </c>
      <c r="B3" s="3" t="s">
        <v>40</v>
      </c>
      <c r="C3" s="3">
        <f>'15.'!I7</f>
        <v>0</v>
      </c>
      <c r="D3" s="3">
        <f>'15.'!J7</f>
        <v>0</v>
      </c>
    </row>
    <row r="4" spans="1:4" s="5" customFormat="1" x14ac:dyDescent="0.2">
      <c r="A4" s="3" t="s">
        <v>57</v>
      </c>
      <c r="B4" s="3" t="s">
        <v>58</v>
      </c>
      <c r="C4" s="3">
        <f>'21.'!I15</f>
        <v>0</v>
      </c>
      <c r="D4" s="3">
        <f>'21.'!J15</f>
        <v>0</v>
      </c>
    </row>
    <row r="5" spans="1:4" s="5" customFormat="1" x14ac:dyDescent="0.2">
      <c r="A5" s="3" t="s">
        <v>101</v>
      </c>
      <c r="B5" s="3" t="s">
        <v>102</v>
      </c>
      <c r="C5" s="3">
        <f>'[1]23.'!I4</f>
        <v>0</v>
      </c>
      <c r="D5" s="3">
        <f>'[1]23.'!J4</f>
        <v>0</v>
      </c>
    </row>
    <row r="6" spans="1:4" s="5" customFormat="1" x14ac:dyDescent="0.2">
      <c r="A6" s="3" t="s">
        <v>103</v>
      </c>
      <c r="B6" s="3" t="s">
        <v>104</v>
      </c>
      <c r="C6" s="3">
        <f>'31.'!I9</f>
        <v>0</v>
      </c>
      <c r="D6" s="3">
        <f>'31.'!J9</f>
        <v>0</v>
      </c>
    </row>
    <row r="7" spans="1:4" s="5" customFormat="1" x14ac:dyDescent="0.2">
      <c r="A7" s="3" t="s">
        <v>127</v>
      </c>
      <c r="B7" s="3" t="s">
        <v>128</v>
      </c>
      <c r="C7" s="3">
        <f>'33.'!I5</f>
        <v>0</v>
      </c>
      <c r="D7" s="3">
        <f>'33.'!J5</f>
        <v>0</v>
      </c>
    </row>
    <row r="8" spans="1:4" s="5" customFormat="1" x14ac:dyDescent="0.2">
      <c r="A8" s="3" t="s">
        <v>138</v>
      </c>
      <c r="B8" s="3" t="s">
        <v>139</v>
      </c>
      <c r="C8" s="3">
        <f>'34.'!I3</f>
        <v>0</v>
      </c>
      <c r="D8" s="3">
        <f>'34.'!J3</f>
        <v>0</v>
      </c>
    </row>
    <row r="9" spans="1:4" s="5" customFormat="1" x14ac:dyDescent="0.2">
      <c r="A9" s="3" t="s">
        <v>143</v>
      </c>
      <c r="B9" s="3" t="s">
        <v>144</v>
      </c>
      <c r="C9" s="3">
        <f>'35.'!I8</f>
        <v>0</v>
      </c>
      <c r="D9" s="3">
        <f>'35.'!J8</f>
        <v>0</v>
      </c>
    </row>
    <row r="10" spans="1:4" s="5" customFormat="1" x14ac:dyDescent="0.2">
      <c r="A10" s="3" t="s">
        <v>163</v>
      </c>
      <c r="B10" s="3" t="s">
        <v>164</v>
      </c>
      <c r="C10" s="3">
        <f>'36.'!I8</f>
        <v>0</v>
      </c>
      <c r="D10" s="3">
        <f>'36.'!J8</f>
        <v>0</v>
      </c>
    </row>
    <row r="11" spans="1:4" s="5" customFormat="1" x14ac:dyDescent="0.2">
      <c r="A11" s="3" t="s">
        <v>183</v>
      </c>
      <c r="B11" s="3" t="s">
        <v>184</v>
      </c>
      <c r="C11" s="3">
        <f>'39.'!I3</f>
        <v>0</v>
      </c>
      <c r="D11" s="3">
        <f>'39.'!J3</f>
        <v>0</v>
      </c>
    </row>
    <row r="12" spans="1:4" s="5" customFormat="1" x14ac:dyDescent="0.2">
      <c r="A12" s="3" t="s">
        <v>188</v>
      </c>
      <c r="B12" s="3" t="s">
        <v>189</v>
      </c>
      <c r="C12" s="3">
        <f>'41.'!I9</f>
        <v>0</v>
      </c>
      <c r="D12" s="3">
        <f>'41.'!J9</f>
        <v>0</v>
      </c>
    </row>
    <row r="13" spans="1:4" s="5" customFormat="1" ht="25.5" x14ac:dyDescent="0.2">
      <c r="A13" s="3" t="s">
        <v>211</v>
      </c>
      <c r="B13" s="3" t="s">
        <v>212</v>
      </c>
      <c r="C13" s="3">
        <f>'42.'!I10</f>
        <v>0</v>
      </c>
      <c r="D13" s="3">
        <f>'42.'!J10</f>
        <v>0</v>
      </c>
    </row>
    <row r="14" spans="1:4" s="5" customFormat="1" x14ac:dyDescent="0.2">
      <c r="A14" s="3" t="s">
        <v>235</v>
      </c>
      <c r="B14" s="3" t="s">
        <v>236</v>
      </c>
      <c r="C14" s="3">
        <f>'43.'!I9</f>
        <v>0</v>
      </c>
      <c r="D14" s="3">
        <f>'43.'!J9</f>
        <v>0</v>
      </c>
    </row>
    <row r="15" spans="1:4" s="5" customFormat="1" x14ac:dyDescent="0.2">
      <c r="A15" s="3" t="s">
        <v>258</v>
      </c>
      <c r="B15" s="3" t="s">
        <v>259</v>
      </c>
      <c r="C15" s="3">
        <f>'44.'!I9</f>
        <v>0</v>
      </c>
      <c r="D15" s="3">
        <f>'44.'!J9</f>
        <v>0</v>
      </c>
    </row>
    <row r="16" spans="1:4" s="5" customFormat="1" ht="25.5" x14ac:dyDescent="0.2">
      <c r="A16" s="3" t="s">
        <v>280</v>
      </c>
      <c r="B16" s="3" t="s">
        <v>281</v>
      </c>
      <c r="C16" s="3">
        <f>'45.'!I4</f>
        <v>0</v>
      </c>
      <c r="D16" s="3">
        <f>'45.'!J4</f>
        <v>0</v>
      </c>
    </row>
    <row r="17" spans="1:4" s="5" customFormat="1" x14ac:dyDescent="0.2">
      <c r="A17" s="3" t="s">
        <v>288</v>
      </c>
      <c r="B17" s="3" t="s">
        <v>289</v>
      </c>
      <c r="C17" s="3">
        <f>'47.'!I8</f>
        <v>0</v>
      </c>
      <c r="D17" s="3">
        <f>'47.'!J8</f>
        <v>0</v>
      </c>
    </row>
    <row r="18" spans="1:4" s="5" customFormat="1" x14ac:dyDescent="0.2">
      <c r="A18" s="3" t="s">
        <v>308</v>
      </c>
      <c r="B18" s="3" t="s">
        <v>309</v>
      </c>
      <c r="C18" s="3">
        <f>'48.'!I10</f>
        <v>0</v>
      </c>
      <c r="D18" s="3">
        <f>'48.'!J10</f>
        <v>0</v>
      </c>
    </row>
    <row r="19" spans="1:4" s="5" customFormat="1" ht="25.5" x14ac:dyDescent="0.2">
      <c r="A19" s="3" t="s">
        <v>334</v>
      </c>
      <c r="B19" s="3" t="s">
        <v>335</v>
      </c>
      <c r="C19" s="3">
        <f>'61.'!I3</f>
        <v>0</v>
      </c>
      <c r="D19" s="3">
        <f>'61.'!J3</f>
        <v>0</v>
      </c>
    </row>
    <row r="20" spans="1:4" s="5" customFormat="1" x14ac:dyDescent="0.2">
      <c r="A20" s="3" t="s">
        <v>339</v>
      </c>
      <c r="B20" s="3" t="s">
        <v>340</v>
      </c>
      <c r="C20" s="3">
        <f>'62.'!I4</f>
        <v>0</v>
      </c>
      <c r="D20" s="3">
        <f>'62.'!J4</f>
        <v>0</v>
      </c>
    </row>
    <row r="21" spans="1:4" s="5" customFormat="1" x14ac:dyDescent="0.2">
      <c r="A21" s="3" t="s">
        <v>347</v>
      </c>
      <c r="B21" s="3" t="s">
        <v>348</v>
      </c>
      <c r="C21" s="3">
        <f>'92.'!I3</f>
        <v>0</v>
      </c>
      <c r="D21" s="3">
        <f>'92.'!J3</f>
        <v>0</v>
      </c>
    </row>
    <row r="22" spans="1:4" s="12" customFormat="1" ht="14.25" x14ac:dyDescent="0.2">
      <c r="A22" s="7"/>
      <c r="B22" s="7" t="s">
        <v>350</v>
      </c>
      <c r="C22" s="7">
        <f>ROUND(SUM(C2:C21),0)</f>
        <v>0</v>
      </c>
      <c r="D22" s="13">
        <f>ROUND(SUM(D2:D21),0)</f>
        <v>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02" x14ac:dyDescent="0.2">
      <c r="A2" s="3">
        <v>1</v>
      </c>
      <c r="B2" s="4" t="s">
        <v>341</v>
      </c>
      <c r="C2" s="3" t="s">
        <v>342</v>
      </c>
      <c r="D2" s="4">
        <v>76</v>
      </c>
      <c r="E2" s="3" t="s">
        <v>19</v>
      </c>
      <c r="F2" s="3">
        <v>0.43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343</v>
      </c>
    </row>
    <row r="3" spans="1:12" ht="38.25" x14ac:dyDescent="0.2">
      <c r="A3" s="3">
        <v>2</v>
      </c>
      <c r="B3" s="4" t="s">
        <v>344</v>
      </c>
      <c r="C3" s="3" t="s">
        <v>345</v>
      </c>
      <c r="D3" s="4">
        <v>200</v>
      </c>
      <c r="E3" s="3" t="s">
        <v>43</v>
      </c>
      <c r="F3" s="3">
        <v>0.64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346</v>
      </c>
    </row>
    <row r="4" spans="1:12" s="7" customFormat="1" ht="14.25" x14ac:dyDescent="0.2">
      <c r="C4" s="7" t="s">
        <v>38</v>
      </c>
      <c r="I4" s="8">
        <f>ROUND(SUM(I2:I3),0)</f>
        <v>0</v>
      </c>
      <c r="J4" s="8">
        <f>ROUND(SUM(J2:J3),0)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Kőburkolat készítése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 x14ac:dyDescent="0.2">
      <c r="A2" s="3">
        <v>1</v>
      </c>
      <c r="B2" s="4" t="s">
        <v>140</v>
      </c>
      <c r="C2" s="3" t="s">
        <v>349</v>
      </c>
      <c r="D2" s="4">
        <v>30</v>
      </c>
      <c r="E2" s="3" t="s">
        <v>24</v>
      </c>
      <c r="F2" s="3">
        <v>0.5</v>
      </c>
      <c r="G2" s="3"/>
      <c r="H2" s="3"/>
      <c r="I2" s="4">
        <f>ROUND(G2*D2,0)</f>
        <v>0</v>
      </c>
      <c r="J2" s="4">
        <f>ROUND(H2*D2,0)</f>
        <v>0</v>
      </c>
      <c r="K2" s="5" t="s">
        <v>142</v>
      </c>
      <c r="L2" s="6"/>
    </row>
    <row r="3" spans="1:12" s="7" customFormat="1" ht="14.25" x14ac:dyDescent="0.2">
      <c r="C3" s="7" t="s">
        <v>38</v>
      </c>
      <c r="I3" s="8">
        <f>ROUND(SUM(I2:I2),0)</f>
        <v>0</v>
      </c>
      <c r="J3" s="8">
        <f>ROUND(SUM(J2:J2),0)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Szabadidő és sportlétesítmények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topLeftCell="D1" workbookViewId="0">
      <selection activeCell="M27" sqref="M27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 x14ac:dyDescent="0.2">
      <c r="A2" s="3">
        <v>1</v>
      </c>
      <c r="B2" s="4" t="s">
        <v>17</v>
      </c>
      <c r="C2" s="3" t="s">
        <v>18</v>
      </c>
      <c r="D2" s="4">
        <v>200</v>
      </c>
      <c r="E2" s="3" t="s">
        <v>19</v>
      </c>
      <c r="F2" s="3">
        <v>0.17</v>
      </c>
      <c r="G2" s="3"/>
      <c r="H2" s="3"/>
      <c r="I2" s="4">
        <f t="shared" ref="I2:I7" si="0">ROUND(G2*D2,0)</f>
        <v>0</v>
      </c>
      <c r="J2" s="4">
        <f t="shared" ref="J2:J7" si="1">ROUND(H2*D2,0)</f>
        <v>0</v>
      </c>
      <c r="K2" s="5" t="s">
        <v>20</v>
      </c>
      <c r="L2" s="6" t="s">
        <v>21</v>
      </c>
    </row>
    <row r="3" spans="1:12" ht="25.5" x14ac:dyDescent="0.2">
      <c r="A3" s="3">
        <v>2</v>
      </c>
      <c r="B3" s="4" t="s">
        <v>22</v>
      </c>
      <c r="C3" s="3" t="s">
        <v>23</v>
      </c>
      <c r="D3" s="4">
        <v>1</v>
      </c>
      <c r="E3" s="3" t="s">
        <v>24</v>
      </c>
      <c r="F3" s="3">
        <v>2.83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25</v>
      </c>
    </row>
    <row r="4" spans="1:12" ht="25.5" x14ac:dyDescent="0.2">
      <c r="A4" s="3">
        <v>3</v>
      </c>
      <c r="B4" s="4" t="s">
        <v>26</v>
      </c>
      <c r="C4" s="3" t="s">
        <v>27</v>
      </c>
      <c r="D4" s="4">
        <v>3</v>
      </c>
      <c r="E4" s="3" t="s">
        <v>24</v>
      </c>
      <c r="F4" s="3">
        <v>0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28</v>
      </c>
    </row>
    <row r="5" spans="1:12" ht="38.25" x14ac:dyDescent="0.2">
      <c r="A5" s="3">
        <v>4</v>
      </c>
      <c r="B5" s="4" t="s">
        <v>29</v>
      </c>
      <c r="C5" s="3" t="s">
        <v>30</v>
      </c>
      <c r="D5" s="4">
        <v>3</v>
      </c>
      <c r="E5" s="3" t="s">
        <v>24</v>
      </c>
      <c r="F5" s="3">
        <v>0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31</v>
      </c>
    </row>
    <row r="6" spans="1:12" ht="38.25" x14ac:dyDescent="0.2">
      <c r="A6" s="3">
        <v>5</v>
      </c>
      <c r="B6" s="4" t="s">
        <v>32</v>
      </c>
      <c r="C6" s="3" t="s">
        <v>33</v>
      </c>
      <c r="D6" s="4">
        <v>3</v>
      </c>
      <c r="E6" s="3" t="s">
        <v>24</v>
      </c>
      <c r="F6" s="3">
        <v>0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34</v>
      </c>
    </row>
    <row r="7" spans="1:12" ht="76.5" x14ac:dyDescent="0.2">
      <c r="A7" s="3">
        <v>6</v>
      </c>
      <c r="B7" s="4" t="s">
        <v>35</v>
      </c>
      <c r="C7" s="3" t="s">
        <v>36</v>
      </c>
      <c r="D7" s="4">
        <v>200</v>
      </c>
      <c r="E7" s="3" t="s">
        <v>19</v>
      </c>
      <c r="F7" s="3">
        <v>0.15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37</v>
      </c>
    </row>
    <row r="8" spans="1:12" s="12" customFormat="1" ht="14.25" x14ac:dyDescent="0.2">
      <c r="A8" s="7"/>
      <c r="B8" s="7"/>
      <c r="C8" s="7" t="s">
        <v>38</v>
      </c>
      <c r="D8" s="7"/>
      <c r="E8" s="7"/>
      <c r="F8" s="7"/>
      <c r="G8" s="7"/>
      <c r="H8" s="7"/>
      <c r="I8" s="8">
        <f>ROUND(SUM(I2:I7),0)</f>
        <v>0</v>
      </c>
      <c r="J8" s="8">
        <f>ROUND(SUM(J2:J7),0)</f>
        <v>0</v>
      </c>
      <c r="K8" s="7"/>
      <c r="L8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Felvonulási létesítmények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"/>
  <sheetViews>
    <sheetView topLeftCell="D1" workbookViewId="0">
      <selection activeCell="M9" sqref="M9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25.5" x14ac:dyDescent="0.2">
      <c r="A2" s="3">
        <v>1</v>
      </c>
      <c r="B2" s="4" t="s">
        <v>41</v>
      </c>
      <c r="C2" s="3" t="s">
        <v>42</v>
      </c>
      <c r="D2" s="4">
        <v>12</v>
      </c>
      <c r="E2" s="3" t="s">
        <v>43</v>
      </c>
      <c r="F2" s="3">
        <v>0.94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44</v>
      </c>
    </row>
    <row r="3" spans="1:12" ht="51" x14ac:dyDescent="0.2">
      <c r="A3" s="3">
        <v>2</v>
      </c>
      <c r="B3" s="4" t="s">
        <v>45</v>
      </c>
      <c r="C3" s="3" t="s">
        <v>46</v>
      </c>
      <c r="D3" s="4">
        <v>12</v>
      </c>
      <c r="E3" s="3" t="s">
        <v>43</v>
      </c>
      <c r="F3" s="3">
        <v>1.1100000000000001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47</v>
      </c>
    </row>
    <row r="4" spans="1:12" ht="25.5" x14ac:dyDescent="0.2">
      <c r="A4" s="3">
        <v>3</v>
      </c>
      <c r="B4" s="4" t="s">
        <v>48</v>
      </c>
      <c r="C4" s="3" t="s">
        <v>49</v>
      </c>
      <c r="D4" s="4">
        <v>7</v>
      </c>
      <c r="E4" s="3" t="s">
        <v>43</v>
      </c>
      <c r="F4" s="3">
        <v>0.84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50</v>
      </c>
    </row>
    <row r="5" spans="1:12" ht="102" x14ac:dyDescent="0.2">
      <c r="A5" s="3">
        <v>4</v>
      </c>
      <c r="B5" s="4" t="s">
        <v>51</v>
      </c>
      <c r="C5" s="3" t="s">
        <v>52</v>
      </c>
      <c r="D5" s="4">
        <v>168</v>
      </c>
      <c r="E5" s="3" t="s">
        <v>43</v>
      </c>
      <c r="F5" s="3">
        <v>0.38</v>
      </c>
      <c r="G5" s="3"/>
      <c r="H5" s="3"/>
      <c r="I5" s="4">
        <f>ROUND(G5*D5,0)</f>
        <v>0</v>
      </c>
      <c r="J5" s="4">
        <f>ROUND(H5*D5,0)</f>
        <v>0</v>
      </c>
      <c r="K5" s="5" t="s">
        <v>20</v>
      </c>
      <c r="L5" s="6" t="s">
        <v>53</v>
      </c>
    </row>
    <row r="6" spans="1:12" ht="25.5" x14ac:dyDescent="0.2">
      <c r="A6" s="3">
        <v>5</v>
      </c>
      <c r="B6" s="4" t="s">
        <v>54</v>
      </c>
      <c r="C6" s="3" t="s">
        <v>55</v>
      </c>
      <c r="D6" s="4">
        <v>168</v>
      </c>
      <c r="E6" s="3" t="s">
        <v>43</v>
      </c>
      <c r="F6" s="3">
        <v>0.11</v>
      </c>
      <c r="G6" s="3"/>
      <c r="H6" s="3"/>
      <c r="I6" s="4">
        <f>ROUND(G6*D6,0)</f>
        <v>0</v>
      </c>
      <c r="J6" s="4">
        <f>ROUND(H6*D6,0)</f>
        <v>0</v>
      </c>
      <c r="K6" s="5" t="s">
        <v>20</v>
      </c>
      <c r="L6" s="6" t="s">
        <v>56</v>
      </c>
    </row>
    <row r="7" spans="1:12" s="12" customFormat="1" ht="14.25" x14ac:dyDescent="0.2">
      <c r="A7" s="7"/>
      <c r="B7" s="7"/>
      <c r="C7" s="7" t="s">
        <v>38</v>
      </c>
      <c r="D7" s="7"/>
      <c r="E7" s="7"/>
      <c r="F7" s="7"/>
      <c r="G7" s="7"/>
      <c r="H7" s="7"/>
      <c r="I7" s="8">
        <f>ROUND(SUM(I2:I6),0)</f>
        <v>0</v>
      </c>
      <c r="J7" s="8">
        <f>ROUND(SUM(J2:J6),0)</f>
        <v>0</v>
      </c>
      <c r="K7" s="7"/>
      <c r="L7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Zsaluzás és állványozás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5"/>
  <sheetViews>
    <sheetView topLeftCell="D7" workbookViewId="0">
      <selection activeCell="K27" sqref="K27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38.25" x14ac:dyDescent="0.2">
      <c r="A2" s="3">
        <v>1</v>
      </c>
      <c r="B2" s="4" t="s">
        <v>59</v>
      </c>
      <c r="C2" s="3" t="s">
        <v>60</v>
      </c>
      <c r="D2" s="4">
        <v>26</v>
      </c>
      <c r="E2" s="3" t="s">
        <v>61</v>
      </c>
      <c r="F2" s="3">
        <v>0</v>
      </c>
      <c r="G2" s="3"/>
      <c r="H2" s="3"/>
      <c r="I2" s="4">
        <f t="shared" ref="I2:I14" si="0">ROUND(G2*D2,0)</f>
        <v>0</v>
      </c>
      <c r="J2" s="4">
        <f t="shared" ref="J2:J14" si="1">ROUND(H2*D2,0)</f>
        <v>0</v>
      </c>
      <c r="K2" s="5" t="s">
        <v>20</v>
      </c>
      <c r="L2" s="6" t="s">
        <v>62</v>
      </c>
    </row>
    <row r="3" spans="1:12" ht="63.75" x14ac:dyDescent="0.2">
      <c r="A3" s="3">
        <v>2</v>
      </c>
      <c r="B3" s="4" t="s">
        <v>63</v>
      </c>
      <c r="C3" s="3" t="s">
        <v>64</v>
      </c>
      <c r="D3" s="4">
        <v>26</v>
      </c>
      <c r="E3" s="3" t="s">
        <v>61</v>
      </c>
      <c r="F3" s="3">
        <v>0.15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65</v>
      </c>
    </row>
    <row r="4" spans="1:12" ht="51" x14ac:dyDescent="0.2">
      <c r="A4" s="3">
        <v>3</v>
      </c>
      <c r="B4" s="4" t="s">
        <v>66</v>
      </c>
      <c r="C4" s="3" t="s">
        <v>67</v>
      </c>
      <c r="D4" s="4">
        <v>36</v>
      </c>
      <c r="E4" s="3" t="s">
        <v>61</v>
      </c>
      <c r="F4" s="3">
        <v>0.63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68</v>
      </c>
    </row>
    <row r="5" spans="1:12" ht="38.25" x14ac:dyDescent="0.2">
      <c r="A5" s="3">
        <v>4</v>
      </c>
      <c r="B5" s="4" t="s">
        <v>69</v>
      </c>
      <c r="C5" s="3" t="s">
        <v>70</v>
      </c>
      <c r="D5" s="4">
        <v>300</v>
      </c>
      <c r="E5" s="3" t="s">
        <v>43</v>
      </c>
      <c r="F5" s="3">
        <v>0.01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71</v>
      </c>
    </row>
    <row r="6" spans="1:12" ht="38.25" x14ac:dyDescent="0.2">
      <c r="A6" s="3">
        <v>5</v>
      </c>
      <c r="B6" s="4" t="s">
        <v>72</v>
      </c>
      <c r="C6" s="3" t="s">
        <v>73</v>
      </c>
      <c r="D6" s="4">
        <v>2.6</v>
      </c>
      <c r="E6" s="3" t="s">
        <v>74</v>
      </c>
      <c r="F6" s="3">
        <v>4.8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75</v>
      </c>
    </row>
    <row r="7" spans="1:12" ht="25.5" x14ac:dyDescent="0.2">
      <c r="A7" s="3">
        <v>6</v>
      </c>
      <c r="B7" s="4" t="s">
        <v>76</v>
      </c>
      <c r="C7" s="3" t="s">
        <v>77</v>
      </c>
      <c r="D7" s="4">
        <v>88</v>
      </c>
      <c r="E7" s="3" t="s">
        <v>61</v>
      </c>
      <c r="F7" s="3">
        <v>0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78</v>
      </c>
    </row>
    <row r="8" spans="1:12" ht="38.25" x14ac:dyDescent="0.2">
      <c r="A8" s="3">
        <v>7</v>
      </c>
      <c r="B8" s="4" t="s">
        <v>79</v>
      </c>
      <c r="C8" s="3" t="s">
        <v>80</v>
      </c>
      <c r="D8" s="4">
        <v>88</v>
      </c>
      <c r="E8" s="3" t="s">
        <v>61</v>
      </c>
      <c r="F8" s="3">
        <v>0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81</v>
      </c>
    </row>
    <row r="9" spans="1:12" ht="76.5" x14ac:dyDescent="0.2">
      <c r="A9" s="3">
        <v>8</v>
      </c>
      <c r="B9" s="4" t="s">
        <v>82</v>
      </c>
      <c r="C9" s="3" t="s">
        <v>83</v>
      </c>
      <c r="D9" s="4">
        <v>9</v>
      </c>
      <c r="E9" s="3" t="s">
        <v>61</v>
      </c>
      <c r="F9" s="3">
        <v>2.23</v>
      </c>
      <c r="G9" s="3"/>
      <c r="H9" s="3"/>
      <c r="I9" s="4">
        <f t="shared" si="0"/>
        <v>0</v>
      </c>
      <c r="J9" s="4">
        <f t="shared" si="1"/>
        <v>0</v>
      </c>
      <c r="K9" s="5" t="s">
        <v>20</v>
      </c>
      <c r="L9" s="6" t="s">
        <v>84</v>
      </c>
    </row>
    <row r="10" spans="1:12" ht="25.5" x14ac:dyDescent="0.2">
      <c r="A10" s="3">
        <v>9</v>
      </c>
      <c r="B10" s="4" t="s">
        <v>85</v>
      </c>
      <c r="C10" s="3" t="s">
        <v>86</v>
      </c>
      <c r="D10" s="4">
        <v>39</v>
      </c>
      <c r="E10" s="3" t="s">
        <v>61</v>
      </c>
      <c r="F10" s="3">
        <v>0</v>
      </c>
      <c r="G10" s="3"/>
      <c r="H10" s="3"/>
      <c r="I10" s="4">
        <f t="shared" si="0"/>
        <v>0</v>
      </c>
      <c r="J10" s="4">
        <f t="shared" si="1"/>
        <v>0</v>
      </c>
      <c r="K10" s="5" t="s">
        <v>20</v>
      </c>
      <c r="L10" s="6" t="s">
        <v>87</v>
      </c>
    </row>
    <row r="11" spans="1:12" ht="38.25" x14ac:dyDescent="0.2">
      <c r="A11" s="3">
        <v>10</v>
      </c>
      <c r="B11" s="4" t="s">
        <v>88</v>
      </c>
      <c r="C11" s="3" t="s">
        <v>89</v>
      </c>
      <c r="D11" s="4">
        <v>5</v>
      </c>
      <c r="E11" s="3" t="s">
        <v>24</v>
      </c>
      <c r="F11" s="3">
        <v>0</v>
      </c>
      <c r="G11" s="3"/>
      <c r="H11" s="3"/>
      <c r="I11" s="4">
        <f t="shared" si="0"/>
        <v>0</v>
      </c>
      <c r="J11" s="4">
        <f t="shared" si="1"/>
        <v>0</v>
      </c>
      <c r="K11" s="5" t="s">
        <v>20</v>
      </c>
      <c r="L11" s="6" t="s">
        <v>90</v>
      </c>
    </row>
    <row r="12" spans="1:12" ht="25.5" x14ac:dyDescent="0.2">
      <c r="A12" s="3">
        <v>11</v>
      </c>
      <c r="B12" s="4" t="s">
        <v>91</v>
      </c>
      <c r="C12" s="3" t="s">
        <v>92</v>
      </c>
      <c r="D12" s="4">
        <v>30</v>
      </c>
      <c r="E12" s="3" t="s">
        <v>93</v>
      </c>
      <c r="F12" s="3">
        <v>0.1</v>
      </c>
      <c r="G12" s="3"/>
      <c r="H12" s="3"/>
      <c r="I12" s="4">
        <f t="shared" si="0"/>
        <v>0</v>
      </c>
      <c r="J12" s="4">
        <f t="shared" si="1"/>
        <v>0</v>
      </c>
      <c r="K12" s="5" t="s">
        <v>20</v>
      </c>
      <c r="L12" s="6" t="s">
        <v>94</v>
      </c>
    </row>
    <row r="13" spans="1:12" ht="51" x14ac:dyDescent="0.2">
      <c r="A13" s="3">
        <v>12</v>
      </c>
      <c r="B13" s="4" t="s">
        <v>95</v>
      </c>
      <c r="C13" s="3" t="s">
        <v>96</v>
      </c>
      <c r="D13" s="4">
        <v>2</v>
      </c>
      <c r="E13" s="3" t="s">
        <v>24</v>
      </c>
      <c r="F13" s="3">
        <v>28.97</v>
      </c>
      <c r="G13" s="3"/>
      <c r="H13" s="3"/>
      <c r="I13" s="4">
        <f t="shared" si="0"/>
        <v>0</v>
      </c>
      <c r="J13" s="4">
        <f t="shared" si="1"/>
        <v>0</v>
      </c>
      <c r="K13" s="5" t="s">
        <v>20</v>
      </c>
      <c r="L13" s="6" t="s">
        <v>97</v>
      </c>
    </row>
    <row r="14" spans="1:12" ht="76.5" x14ac:dyDescent="0.2">
      <c r="A14" s="3">
        <v>13</v>
      </c>
      <c r="B14" s="4" t="s">
        <v>98</v>
      </c>
      <c r="C14" s="3" t="s">
        <v>99</v>
      </c>
      <c r="D14" s="4">
        <v>27</v>
      </c>
      <c r="E14" s="3" t="s">
        <v>61</v>
      </c>
      <c r="F14" s="3">
        <v>2.23</v>
      </c>
      <c r="G14" s="3"/>
      <c r="H14" s="3"/>
      <c r="I14" s="4">
        <f t="shared" si="0"/>
        <v>0</v>
      </c>
      <c r="J14" s="4">
        <f t="shared" si="1"/>
        <v>0</v>
      </c>
      <c r="K14" s="5" t="s">
        <v>20</v>
      </c>
      <c r="L14" s="6" t="s">
        <v>100</v>
      </c>
    </row>
    <row r="15" spans="1:12" s="12" customFormat="1" ht="14.25" x14ac:dyDescent="0.2">
      <c r="A15" s="7"/>
      <c r="B15" s="7"/>
      <c r="C15" s="7" t="s">
        <v>38</v>
      </c>
      <c r="D15" s="7"/>
      <c r="E15" s="7"/>
      <c r="F15" s="7"/>
      <c r="G15" s="7"/>
      <c r="H15" s="7"/>
      <c r="I15" s="8">
        <f>ROUND(SUM(I2:I14),0)</f>
        <v>0</v>
      </c>
      <c r="J15" s="8">
        <f>ROUND(SUM(J2:J14),0)</f>
        <v>0</v>
      </c>
      <c r="K15" s="7"/>
      <c r="L15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Irtás, föld- és sziklamunka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"/>
  <sheetViews>
    <sheetView topLeftCell="D4" workbookViewId="0">
      <selection activeCell="M13" sqref="M13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 x14ac:dyDescent="0.2">
      <c r="A2" s="3">
        <v>1</v>
      </c>
      <c r="B2" s="4" t="s">
        <v>105</v>
      </c>
      <c r="C2" s="3" t="s">
        <v>106</v>
      </c>
      <c r="D2" s="4">
        <v>0.2</v>
      </c>
      <c r="E2" s="3" t="s">
        <v>107</v>
      </c>
      <c r="F2" s="3">
        <v>14.18</v>
      </c>
      <c r="G2" s="3"/>
      <c r="H2" s="3"/>
      <c r="I2" s="4">
        <f t="shared" ref="I2:I8" si="0">ROUND(G2*D2,0)</f>
        <v>0</v>
      </c>
      <c r="J2" s="4">
        <f t="shared" ref="J2:J8" si="1">ROUND(H2*D2,0)</f>
        <v>0</v>
      </c>
      <c r="K2" s="5" t="s">
        <v>20</v>
      </c>
      <c r="L2" s="6" t="s">
        <v>108</v>
      </c>
    </row>
    <row r="3" spans="1:12" ht="102" x14ac:dyDescent="0.2">
      <c r="A3" s="3">
        <v>2</v>
      </c>
      <c r="B3" s="4" t="s">
        <v>109</v>
      </c>
      <c r="C3" s="3" t="s">
        <v>110</v>
      </c>
      <c r="D3" s="4">
        <v>4</v>
      </c>
      <c r="E3" s="3" t="s">
        <v>61</v>
      </c>
      <c r="F3" s="3">
        <v>1.4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111</v>
      </c>
    </row>
    <row r="4" spans="1:12" ht="102" x14ac:dyDescent="0.2">
      <c r="A4" s="3">
        <v>3</v>
      </c>
      <c r="B4" s="4" t="s">
        <v>112</v>
      </c>
      <c r="C4" s="3" t="s">
        <v>113</v>
      </c>
      <c r="D4" s="4">
        <v>3</v>
      </c>
      <c r="E4" s="3" t="s">
        <v>61</v>
      </c>
      <c r="F4" s="3">
        <v>1.24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114</v>
      </c>
    </row>
    <row r="5" spans="1:12" ht="114.75" x14ac:dyDescent="0.2">
      <c r="A5" s="3">
        <v>4</v>
      </c>
      <c r="B5" s="4" t="s">
        <v>115</v>
      </c>
      <c r="C5" s="3" t="s">
        <v>116</v>
      </c>
      <c r="D5" s="4">
        <v>3</v>
      </c>
      <c r="E5" s="3" t="s">
        <v>61</v>
      </c>
      <c r="F5" s="3">
        <v>3.61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117</v>
      </c>
    </row>
    <row r="6" spans="1:12" ht="63.75" x14ac:dyDescent="0.2">
      <c r="A6" s="3">
        <v>5</v>
      </c>
      <c r="B6" s="4" t="s">
        <v>118</v>
      </c>
      <c r="C6" s="3" t="s">
        <v>119</v>
      </c>
      <c r="D6" s="4">
        <v>0.7</v>
      </c>
      <c r="E6" s="3" t="s">
        <v>107</v>
      </c>
      <c r="F6" s="3">
        <v>41.3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120</v>
      </c>
    </row>
    <row r="7" spans="1:12" ht="63.75" x14ac:dyDescent="0.2">
      <c r="A7" s="3">
        <v>6</v>
      </c>
      <c r="B7" s="4" t="s">
        <v>121</v>
      </c>
      <c r="C7" s="3" t="s">
        <v>122</v>
      </c>
      <c r="D7" s="4">
        <v>0.3</v>
      </c>
      <c r="E7" s="3" t="s">
        <v>107</v>
      </c>
      <c r="F7" s="3">
        <v>63.9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123</v>
      </c>
    </row>
    <row r="8" spans="1:12" ht="127.5" x14ac:dyDescent="0.2">
      <c r="A8" s="3">
        <v>7</v>
      </c>
      <c r="B8" s="4" t="s">
        <v>124</v>
      </c>
      <c r="C8" s="3" t="s">
        <v>125</v>
      </c>
      <c r="D8" s="4">
        <v>1</v>
      </c>
      <c r="E8" s="3" t="s">
        <v>61</v>
      </c>
      <c r="F8" s="3">
        <v>0.92</v>
      </c>
      <c r="G8" s="3"/>
      <c r="H8" s="3"/>
      <c r="I8" s="4">
        <f t="shared" si="0"/>
        <v>0</v>
      </c>
      <c r="J8" s="4">
        <f t="shared" si="1"/>
        <v>0</v>
      </c>
      <c r="K8" s="5" t="s">
        <v>20</v>
      </c>
      <c r="L8" s="6" t="s">
        <v>126</v>
      </c>
    </row>
    <row r="9" spans="1:12" s="12" customFormat="1" ht="14.25" x14ac:dyDescent="0.2">
      <c r="A9" s="7"/>
      <c r="B9" s="7"/>
      <c r="C9" s="7" t="s">
        <v>38</v>
      </c>
      <c r="D9" s="7"/>
      <c r="E9" s="7"/>
      <c r="F9" s="7"/>
      <c r="G9" s="7"/>
      <c r="H9" s="7"/>
      <c r="I9" s="8">
        <f>ROUND(SUM(I2:I8),0)</f>
        <v>0</v>
      </c>
      <c r="J9" s="8">
        <f>ROUND(SUM(J2:J8),0)</f>
        <v>0</v>
      </c>
      <c r="K9" s="7"/>
      <c r="L9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Helyszíni beton és vasbeton munkák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5"/>
  <sheetViews>
    <sheetView topLeftCell="D1" workbookViewId="0">
      <selection activeCell="M5" sqref="M4:IV5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102" x14ac:dyDescent="0.2">
      <c r="A2" s="3">
        <v>1</v>
      </c>
      <c r="B2" s="4" t="s">
        <v>129</v>
      </c>
      <c r="C2" s="3" t="s">
        <v>130</v>
      </c>
      <c r="D2" s="4">
        <v>90</v>
      </c>
      <c r="E2" s="3" t="s">
        <v>43</v>
      </c>
      <c r="F2" s="3">
        <v>1.06</v>
      </c>
      <c r="G2" s="3"/>
      <c r="H2" s="3"/>
      <c r="I2" s="4">
        <f>ROUND(G2*D2,0)</f>
        <v>0</v>
      </c>
      <c r="J2" s="4">
        <f>ROUND(H2*D2,0)</f>
        <v>0</v>
      </c>
      <c r="K2" s="5" t="s">
        <v>20</v>
      </c>
      <c r="L2" s="6" t="s">
        <v>131</v>
      </c>
    </row>
    <row r="3" spans="1:12" ht="89.25" x14ac:dyDescent="0.2">
      <c r="A3" s="3">
        <v>2</v>
      </c>
      <c r="B3" s="4" t="s">
        <v>132</v>
      </c>
      <c r="C3" s="3" t="s">
        <v>133</v>
      </c>
      <c r="D3" s="4">
        <v>61</v>
      </c>
      <c r="E3" s="3" t="s">
        <v>43</v>
      </c>
      <c r="F3" s="3">
        <v>0.55000000000000004</v>
      </c>
      <c r="G3" s="3"/>
      <c r="H3" s="3"/>
      <c r="I3" s="4">
        <f>ROUND(G3*D3,0)</f>
        <v>0</v>
      </c>
      <c r="J3" s="4">
        <f>ROUND(H3*D3,0)</f>
        <v>0</v>
      </c>
      <c r="K3" s="5" t="s">
        <v>20</v>
      </c>
      <c r="L3" s="6" t="s">
        <v>134</v>
      </c>
    </row>
    <row r="4" spans="1:12" s="11" customFormat="1" ht="63.75" x14ac:dyDescent="0.2">
      <c r="A4" s="3">
        <v>3</v>
      </c>
      <c r="B4" s="4" t="s">
        <v>135</v>
      </c>
      <c r="C4" s="3" t="s">
        <v>136</v>
      </c>
      <c r="D4" s="4">
        <v>37</v>
      </c>
      <c r="E4" s="3" t="s">
        <v>19</v>
      </c>
      <c r="F4" s="3">
        <v>0.52</v>
      </c>
      <c r="G4" s="3"/>
      <c r="H4" s="3"/>
      <c r="I4" s="4">
        <f>ROUND(G4*D4,0)</f>
        <v>0</v>
      </c>
      <c r="J4" s="4">
        <f>ROUND(H4*D4,0)</f>
        <v>0</v>
      </c>
      <c r="K4" s="5" t="s">
        <v>20</v>
      </c>
      <c r="L4" s="6" t="s">
        <v>137</v>
      </c>
    </row>
    <row r="5" spans="1:12" s="12" customFormat="1" ht="14.25" x14ac:dyDescent="0.2">
      <c r="A5" s="7"/>
      <c r="B5" s="7"/>
      <c r="C5" s="7" t="s">
        <v>38</v>
      </c>
      <c r="D5" s="7"/>
      <c r="E5" s="7"/>
      <c r="F5" s="7"/>
      <c r="G5" s="7"/>
      <c r="H5" s="7"/>
      <c r="I5" s="8">
        <f>ROUND(SUM(I2:I4),0)</f>
        <v>0</v>
      </c>
      <c r="J5" s="8">
        <f>ROUND(SUM(J2:J4),0)</f>
        <v>0</v>
      </c>
      <c r="K5" s="7"/>
      <c r="L5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Falazás és egyéb kőműves munkák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"/>
  <sheetViews>
    <sheetView topLeftCell="D1" workbookViewId="0">
      <selection activeCell="M3" sqref="M3:IV3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63.75" x14ac:dyDescent="0.2">
      <c r="A2" s="3">
        <v>1</v>
      </c>
      <c r="B2" s="4" t="s">
        <v>140</v>
      </c>
      <c r="C2" s="3" t="s">
        <v>141</v>
      </c>
      <c r="D2" s="4">
        <v>3</v>
      </c>
      <c r="E2" s="3" t="s">
        <v>24</v>
      </c>
      <c r="F2" s="3">
        <v>3</v>
      </c>
      <c r="G2" s="3"/>
      <c r="H2" s="3"/>
      <c r="I2" s="4">
        <f>ROUND(G2*D2,0)</f>
        <v>0</v>
      </c>
      <c r="J2" s="4">
        <f>ROUND(H2*D2,0)</f>
        <v>0</v>
      </c>
      <c r="K2" s="5" t="s">
        <v>142</v>
      </c>
      <c r="L2" s="6"/>
    </row>
    <row r="3" spans="1:12" s="12" customFormat="1" ht="14.25" x14ac:dyDescent="0.2">
      <c r="A3" s="7"/>
      <c r="B3" s="7"/>
      <c r="C3" s="7" t="s">
        <v>38</v>
      </c>
      <c r="D3" s="7"/>
      <c r="E3" s="7"/>
      <c r="F3" s="7"/>
      <c r="G3" s="7"/>
      <c r="H3" s="7"/>
      <c r="I3" s="8">
        <f>ROUND(SUM(I2:I2),0)</f>
        <v>0</v>
      </c>
      <c r="J3" s="8">
        <f>ROUND(SUM(J2:J2),0)</f>
        <v>0</v>
      </c>
      <c r="K3" s="7"/>
      <c r="L3" s="1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Fém- és könnyű épületszerkezetek szerelése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workbookViewId="0"/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8" width="9.7109375" customWidth="1"/>
    <col min="9" max="10" width="10.28515625" customWidth="1"/>
    <col min="11" max="11" width="24.7109375" customWidth="1"/>
    <col min="12" max="12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ht="51" x14ac:dyDescent="0.2">
      <c r="A2" s="3">
        <v>1</v>
      </c>
      <c r="B2" s="4" t="s">
        <v>145</v>
      </c>
      <c r="C2" s="3" t="s">
        <v>146</v>
      </c>
      <c r="D2" s="4">
        <v>358</v>
      </c>
      <c r="E2" s="3" t="s">
        <v>43</v>
      </c>
      <c r="F2" s="3">
        <v>1.1399999999999999</v>
      </c>
      <c r="G2" s="3"/>
      <c r="H2" s="3"/>
      <c r="I2" s="4">
        <f t="shared" ref="I2:I7" si="0">ROUND(G2*D2,0)</f>
        <v>0</v>
      </c>
      <c r="J2" s="4">
        <f t="shared" ref="J2:J7" si="1">ROUND(H2*D2,0)</f>
        <v>0</v>
      </c>
      <c r="K2" s="5" t="s">
        <v>20</v>
      </c>
      <c r="L2" s="6" t="s">
        <v>147</v>
      </c>
    </row>
    <row r="3" spans="1:12" ht="63.75" x14ac:dyDescent="0.2">
      <c r="A3" s="3">
        <v>2</v>
      </c>
      <c r="B3" s="4" t="s">
        <v>148</v>
      </c>
      <c r="C3" s="3" t="s">
        <v>149</v>
      </c>
      <c r="D3" s="4">
        <v>394</v>
      </c>
      <c r="E3" s="3" t="s">
        <v>43</v>
      </c>
      <c r="F3" s="3">
        <v>0.08</v>
      </c>
      <c r="G3" s="3"/>
      <c r="H3" s="3"/>
      <c r="I3" s="4">
        <f t="shared" si="0"/>
        <v>0</v>
      </c>
      <c r="J3" s="4">
        <f t="shared" si="1"/>
        <v>0</v>
      </c>
      <c r="K3" s="5" t="s">
        <v>20</v>
      </c>
      <c r="L3" s="6" t="s">
        <v>150</v>
      </c>
    </row>
    <row r="4" spans="1:12" ht="25.5" x14ac:dyDescent="0.2">
      <c r="A4" s="3">
        <v>3</v>
      </c>
      <c r="B4" s="4" t="s">
        <v>151</v>
      </c>
      <c r="C4" s="3" t="s">
        <v>152</v>
      </c>
      <c r="D4" s="4">
        <v>358</v>
      </c>
      <c r="E4" s="3" t="s">
        <v>43</v>
      </c>
      <c r="F4" s="3">
        <v>0.21</v>
      </c>
      <c r="G4" s="3"/>
      <c r="H4" s="3"/>
      <c r="I4" s="4">
        <f t="shared" si="0"/>
        <v>0</v>
      </c>
      <c r="J4" s="4">
        <f t="shared" si="1"/>
        <v>0</v>
      </c>
      <c r="K4" s="5" t="s">
        <v>20</v>
      </c>
      <c r="L4" s="6" t="s">
        <v>153</v>
      </c>
    </row>
    <row r="5" spans="1:12" ht="25.5" x14ac:dyDescent="0.2">
      <c r="A5" s="3">
        <v>4</v>
      </c>
      <c r="B5" s="4" t="s">
        <v>154</v>
      </c>
      <c r="C5" s="3" t="s">
        <v>155</v>
      </c>
      <c r="D5" s="4">
        <v>394</v>
      </c>
      <c r="E5" s="3" t="s">
        <v>19</v>
      </c>
      <c r="F5" s="3">
        <v>0.08</v>
      </c>
      <c r="G5" s="3"/>
      <c r="H5" s="3"/>
      <c r="I5" s="4">
        <f t="shared" si="0"/>
        <v>0</v>
      </c>
      <c r="J5" s="4">
        <f t="shared" si="1"/>
        <v>0</v>
      </c>
      <c r="K5" s="5" t="s">
        <v>20</v>
      </c>
      <c r="L5" s="6" t="s">
        <v>156</v>
      </c>
    </row>
    <row r="6" spans="1:12" ht="51" x14ac:dyDescent="0.2">
      <c r="A6" s="3">
        <v>5</v>
      </c>
      <c r="B6" s="4" t="s">
        <v>157</v>
      </c>
      <c r="C6" s="3" t="s">
        <v>158</v>
      </c>
      <c r="D6" s="4">
        <v>517</v>
      </c>
      <c r="E6" s="3" t="s">
        <v>43</v>
      </c>
      <c r="F6" s="3">
        <v>0.17</v>
      </c>
      <c r="G6" s="3"/>
      <c r="H6" s="3"/>
      <c r="I6" s="4">
        <f t="shared" si="0"/>
        <v>0</v>
      </c>
      <c r="J6" s="4">
        <f t="shared" si="1"/>
        <v>0</v>
      </c>
      <c r="K6" s="5" t="s">
        <v>20</v>
      </c>
      <c r="L6" s="6" t="s">
        <v>159</v>
      </c>
    </row>
    <row r="7" spans="1:12" ht="51" x14ac:dyDescent="0.2">
      <c r="A7" s="3">
        <v>6</v>
      </c>
      <c r="B7" s="4" t="s">
        <v>160</v>
      </c>
      <c r="C7" s="3" t="s">
        <v>161</v>
      </c>
      <c r="D7" s="4">
        <v>56</v>
      </c>
      <c r="E7" s="3" t="s">
        <v>43</v>
      </c>
      <c r="F7" s="3">
        <v>0.99</v>
      </c>
      <c r="G7" s="3"/>
      <c r="H7" s="3"/>
      <c r="I7" s="4">
        <f t="shared" si="0"/>
        <v>0</v>
      </c>
      <c r="J7" s="4">
        <f t="shared" si="1"/>
        <v>0</v>
      </c>
      <c r="K7" s="5" t="s">
        <v>20</v>
      </c>
      <c r="L7" s="6" t="s">
        <v>162</v>
      </c>
    </row>
    <row r="8" spans="1:12" s="7" customFormat="1" ht="14.25" x14ac:dyDescent="0.2">
      <c r="C8" s="7" t="s">
        <v>38</v>
      </c>
      <c r="I8" s="8">
        <f>ROUND(SUM(I2:I7),0)</f>
        <v>0</v>
      </c>
      <c r="J8" s="8">
        <f>ROUND(SUM(J2:J7),0)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Ácsmunka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Főösszesítő</vt:lpstr>
      <vt:lpstr>Munkanem összesítő</vt:lpstr>
      <vt:lpstr>12.</vt:lpstr>
      <vt:lpstr>15.</vt:lpstr>
      <vt:lpstr>21.</vt:lpstr>
      <vt:lpstr>31.</vt:lpstr>
      <vt:lpstr>33.</vt:lpstr>
      <vt:lpstr>34.</vt:lpstr>
      <vt:lpstr>35.</vt:lpstr>
      <vt:lpstr>36.</vt:lpstr>
      <vt:lpstr>39.</vt:lpstr>
      <vt:lpstr>41.</vt:lpstr>
      <vt:lpstr>42.</vt:lpstr>
      <vt:lpstr>43.</vt:lpstr>
      <vt:lpstr>44.</vt:lpstr>
      <vt:lpstr>45.</vt:lpstr>
      <vt:lpstr>47.</vt:lpstr>
      <vt:lpstr>48.</vt:lpstr>
      <vt:lpstr>61.</vt:lpstr>
      <vt:lpstr>62.</vt:lpstr>
      <vt:lpstr>92.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2018-01-17T09:16:52Z</dcterms:created>
  <dcterms:modified xsi:type="dcterms:W3CDTF">2018-01-17T09:16:52Z</dcterms:modified>
</cp:coreProperties>
</file>